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Statsbudsjettet\60-postliste\2016\"/>
    </mc:Choice>
  </mc:AlternateContent>
  <bookViews>
    <workbookView xWindow="120" yWindow="90" windowWidth="28515" windowHeight="14370"/>
  </bookViews>
  <sheets>
    <sheet name="Ark1" sheetId="1" r:id="rId1"/>
    <sheet name="Ark2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E186" i="1" l="1"/>
  <c r="D186" i="1"/>
  <c r="E168" i="1"/>
  <c r="E147" i="1"/>
  <c r="E110" i="1"/>
  <c r="E104" i="1"/>
  <c r="E88" i="1"/>
  <c r="E42" i="1"/>
  <c r="D183" i="1"/>
  <c r="E183" i="1"/>
  <c r="D142" i="1"/>
  <c r="D136" i="1" l="1"/>
  <c r="D126" i="1"/>
  <c r="D110" i="1"/>
  <c r="D26" i="1"/>
  <c r="E163" i="1" l="1"/>
  <c r="E126" i="1"/>
  <c r="E56" i="1"/>
  <c r="E34" i="1"/>
  <c r="E26" i="1"/>
  <c r="E136" i="1" l="1"/>
  <c r="D104" i="1"/>
  <c r="D60" i="1"/>
  <c r="E60" i="1"/>
  <c r="E178" i="1"/>
  <c r="D178" i="1"/>
  <c r="E167" i="1"/>
  <c r="D167" i="1"/>
  <c r="D163" i="1"/>
  <c r="E146" i="1"/>
  <c r="D146" i="1"/>
  <c r="E142" i="1"/>
  <c r="E114" i="1"/>
  <c r="D114" i="1"/>
  <c r="D88" i="1"/>
  <c r="D56" i="1"/>
  <c r="D42" i="1"/>
  <c r="D34" i="1"/>
  <c r="D147" i="1" l="1"/>
  <c r="D168" i="1"/>
</calcChain>
</file>

<file path=xl/sharedStrings.xml><?xml version="1.0" encoding="utf-8"?>
<sst xmlns="http://schemas.openxmlformats.org/spreadsheetml/2006/main" count="191" uniqueCount="170">
  <si>
    <t>Øremerkede tilskudd</t>
  </si>
  <si>
    <t>Kap.</t>
  </si>
  <si>
    <t>Post</t>
  </si>
  <si>
    <t>Navn</t>
  </si>
  <si>
    <t>Kunnskapsdepartementet</t>
  </si>
  <si>
    <t>Tiltak i grunnopplæringen</t>
  </si>
  <si>
    <t>Tilskudd til landslinjer</t>
  </si>
  <si>
    <t>Tilskudd til samisk i grunnopplæringen</t>
  </si>
  <si>
    <t>Tilskudd til leirskoleopplæring</t>
  </si>
  <si>
    <t>Tilskudd til opplæring i finsk</t>
  </si>
  <si>
    <t>Tilskudd til opplæring i kriminalomsorgen</t>
  </si>
  <si>
    <t>Kompensasjon for investeringskostnader ved grunnskolereformen</t>
  </si>
  <si>
    <t xml:space="preserve"> Kvalitetsutvikling i grunnopplæringen</t>
  </si>
  <si>
    <t xml:space="preserve"> Tilskudd til kommuner og fylkeskommuner</t>
  </si>
  <si>
    <t>Tilskudd til særskilte skoler</t>
  </si>
  <si>
    <t>Tilskudd til Moskva og Murmanskskolen</t>
  </si>
  <si>
    <t>Tilskudd til voksenopplæring i Andebu kommune</t>
  </si>
  <si>
    <t>Tilskudd til Fjellheimen leirskole</t>
  </si>
  <si>
    <t>Barnehager</t>
  </si>
  <si>
    <t>Tiltak for livslang læring</t>
  </si>
  <si>
    <t>Tilskudd til karriereveileding</t>
  </si>
  <si>
    <t>Forskningsinstitutter og andre tiltak</t>
  </si>
  <si>
    <t>Regionale forskningsfond, tilskudd til forskning</t>
  </si>
  <si>
    <t>Sum</t>
  </si>
  <si>
    <t>Kulturdepartementet</t>
  </si>
  <si>
    <t>Tilskudd til trossamfunn m.m.</t>
  </si>
  <si>
    <t>Kirkebygg og gravplasser</t>
  </si>
  <si>
    <t>Justis- og beredskapsdepartementet</t>
  </si>
  <si>
    <t>Kriminalomsorgsdirektoratet</t>
  </si>
  <si>
    <t>Refusjoner til kommunene, forvaringsdømte mv.</t>
  </si>
  <si>
    <t>Politidirektoratet - politi- og lensmannsetaten</t>
  </si>
  <si>
    <t>Tilskudd til kommuner til SLT-tiltak</t>
  </si>
  <si>
    <t>Kommunal- og moderniseringsdepartementet</t>
  </si>
  <si>
    <t>Regional utvikling og nyskaping</t>
  </si>
  <si>
    <t>Tilskudd til fylkeskommuner for regional utvikling</t>
  </si>
  <si>
    <t>Næringsrettede midler til regional utvikling, kompensasjon for økt arbeidsgiveravgift</t>
  </si>
  <si>
    <t>Nasjonale minoriteter</t>
  </si>
  <si>
    <t>Ressurskrevende tjenester</t>
  </si>
  <si>
    <t>Toppfinansieringsordning</t>
  </si>
  <si>
    <t>Bolig- og bomiljøtiltak</t>
  </si>
  <si>
    <t>Husleietilskudd</t>
  </si>
  <si>
    <t>Byutvikling og planlegging</t>
  </si>
  <si>
    <t>Arbeids- og sosialdepartementet</t>
  </si>
  <si>
    <t>Sosiale tjenester og tiltak for vanskeligstilte</t>
  </si>
  <si>
    <t>Helse- og omsorgsdepartementet</t>
  </si>
  <si>
    <t>Rusmiddelforebygging</t>
  </si>
  <si>
    <t>Rusmiddeltiltak</t>
  </si>
  <si>
    <t>Annet folkehelsearbeid</t>
  </si>
  <si>
    <t>Kommunetilskudd</t>
  </si>
  <si>
    <t>Omsorgstjeneste</t>
  </si>
  <si>
    <t>Kommunale kompetansetiltak</t>
  </si>
  <si>
    <t>Vertskommuner</t>
  </si>
  <si>
    <t>Dagaktivitetstilbud</t>
  </si>
  <si>
    <t>Utviklingstiltak</t>
  </si>
  <si>
    <t>Primærhelsetjeneste</t>
  </si>
  <si>
    <t>Forebyggende helsetjenester</t>
  </si>
  <si>
    <t>Fengselshelsetjenesten</t>
  </si>
  <si>
    <t>Øyeblikkelig hjelp</t>
  </si>
  <si>
    <t>Allmennlegetjenester</t>
  </si>
  <si>
    <t>Personell</t>
  </si>
  <si>
    <t>Barne- og likestillings og inkluderingsdepartementet</t>
  </si>
  <si>
    <t>Krisetiltak</t>
  </si>
  <si>
    <t xml:space="preserve"> Tiltak i barne- og ungdomsvernet</t>
  </si>
  <si>
    <t xml:space="preserve"> Kommunalt barnevern</t>
  </si>
  <si>
    <t>Utvikling i kommunene</t>
  </si>
  <si>
    <t xml:space="preserve">Statlig forvaltning av barnevernet </t>
  </si>
  <si>
    <t xml:space="preserve">Tilskudd til kommunene </t>
  </si>
  <si>
    <t xml:space="preserve"> Barne- og ungdomstiltak</t>
  </si>
  <si>
    <t xml:space="preserve"> Barne- og ungdomstiltak i større bysamfunn</t>
  </si>
  <si>
    <t>Nærings- og fiskeridepartementet</t>
  </si>
  <si>
    <t>Diverse fiskeriformål</t>
  </si>
  <si>
    <t>Tilskudd til kommuner</t>
  </si>
  <si>
    <t>Landbruks- og matdepartementet</t>
  </si>
  <si>
    <t>Statens landbruksforvaltning</t>
  </si>
  <si>
    <t>Tilskudd til veterinærdekning</t>
  </si>
  <si>
    <t>Samferdselsdepartementet</t>
  </si>
  <si>
    <t>Statens vegvesen</t>
  </si>
  <si>
    <t>Rentekompensasjon for transporttiltak i fylkene</t>
  </si>
  <si>
    <t>Skredsikring fylkesveger</t>
  </si>
  <si>
    <t>Særskilte transporttiltak</t>
  </si>
  <si>
    <t>Særskilt tilskudd til kollektivtransport</t>
  </si>
  <si>
    <t>Kystverket</t>
  </si>
  <si>
    <t>Klima- og miljødepartementet</t>
  </si>
  <si>
    <t>Den naturlige skolesekken</t>
  </si>
  <si>
    <t>Miljødirektoratet</t>
  </si>
  <si>
    <t>Oppryddingstiltak</t>
  </si>
  <si>
    <t>Olje- og energidepartementet</t>
  </si>
  <si>
    <t>Norges vassdrags- og energidirektorat</t>
  </si>
  <si>
    <t>Tilskudd til flom- og skredforebygging</t>
  </si>
  <si>
    <t>Folketrygden</t>
  </si>
  <si>
    <t>Fastlønnsordning fysioterapeuter</t>
  </si>
  <si>
    <t>Sum øremerkede tilskudd (kommuneopplegget)</t>
  </si>
  <si>
    <r>
      <t>Øremerkede tilskudd til flyktninger og asylsøkere (utenfor kommuneopplegget)</t>
    </r>
    <r>
      <rPr>
        <b/>
        <vertAlign val="superscript"/>
        <sz val="12"/>
        <rFont val="Arial Narrow"/>
        <family val="2"/>
      </rPr>
      <t>1)</t>
    </r>
  </si>
  <si>
    <t>Tilskudd i grunnopplæringen</t>
  </si>
  <si>
    <t>Tilskudd til tiltak for å bedre språkforståelsen blant minoritetsspråklige barn i førskolealder</t>
  </si>
  <si>
    <t>Utlendingsdirektoratet</t>
  </si>
  <si>
    <t>Bosetting av flyktninger og tiltak for innvandrere</t>
  </si>
  <si>
    <t>Integreringstilskudd</t>
  </si>
  <si>
    <t xml:space="preserve"> Særskilt tilskudd ved bosetting av enslige, mindreårige flyktninger</t>
  </si>
  <si>
    <t>Kommunale innvandrertiltak</t>
  </si>
  <si>
    <t>Opplæring i norsk og samfunnskunnskap for voksne innvandrere</t>
  </si>
  <si>
    <t>Tilskudd til opplæring i norsk og samfunnskunnskap for voksne innvandrere</t>
  </si>
  <si>
    <t>Tiltak i barne- og ungdomsvernet</t>
  </si>
  <si>
    <t>Refusjon av kommunale utgifter til barneverntiltak knyttet til enslige mindreårige asylsøkere og flyktninger</t>
  </si>
  <si>
    <r>
      <t>Andre poster utenfor kommuneopplegget</t>
    </r>
    <r>
      <rPr>
        <b/>
        <vertAlign val="superscript"/>
        <sz val="12"/>
        <rFont val="Arial Narrow"/>
        <family val="2"/>
      </rPr>
      <t>1)</t>
    </r>
  </si>
  <si>
    <t xml:space="preserve">Kompensasjon for merverdiavgift </t>
  </si>
  <si>
    <t>Tilskudd til kommuner og fylkeskommuner</t>
  </si>
  <si>
    <t>Sum øremerkede tilskudd utenfor kommuneopplegget</t>
  </si>
  <si>
    <t>Rammeoverføringer til kommunesektoren</t>
  </si>
  <si>
    <t>Rammetilskudd til kommuner</t>
  </si>
  <si>
    <t>Innbyggertilskudd</t>
  </si>
  <si>
    <t>Distriktstilskudd Sør-Norge</t>
  </si>
  <si>
    <t>Skjønnstilskudd</t>
  </si>
  <si>
    <t>Veksttilskudd</t>
  </si>
  <si>
    <t>Storbytilskudd</t>
  </si>
  <si>
    <t>Sum rammeoverføringer kommuner</t>
  </si>
  <si>
    <t>Rammetilskudd til fylkeskommuner</t>
  </si>
  <si>
    <t>Nord-Norge-tilskudd</t>
  </si>
  <si>
    <t>Sum rammeoverføringer fylkeskommuner</t>
  </si>
  <si>
    <t>Sum rammeoverføringer</t>
  </si>
  <si>
    <t>1) Øremerkede tilskudd utenfor kommuneopplegget medregnes ikke ved beregning av vekst i kommunesektorens inntekter</t>
  </si>
  <si>
    <t>Belønningsordningen for bedre kollektivtransport mv.</t>
  </si>
  <si>
    <t>Helsetjenester i kommunene mv.</t>
  </si>
  <si>
    <t>Tilskudd til vertskommuner for statlige mottak for asylsøkere og flyktninger</t>
  </si>
  <si>
    <t>Riksantikvaren</t>
  </si>
  <si>
    <t>Kulturminnearbeid i kommunene</t>
  </si>
  <si>
    <t>Tilskudd til de kommunale sameskolene i Snåsa og Målselv</t>
  </si>
  <si>
    <t xml:space="preserve">Tilskudd for økt lærertetthet </t>
  </si>
  <si>
    <t>Tilskudd til sosiale tjenester og  sosial inkludering</t>
  </si>
  <si>
    <t>Turnustjeneste</t>
  </si>
  <si>
    <t>Tilskudd til incest- og voldtektsentre</t>
  </si>
  <si>
    <t>Småkommunetilskudd</t>
  </si>
  <si>
    <t>Nord-Norge- og Namdalstilskudd</t>
  </si>
  <si>
    <t>Rentekompensasjon for skole- og svømmeanlegg (kap. 582.60 i 2013)</t>
  </si>
  <si>
    <t xml:space="preserve">Tiltak for rom (kap. 1540.60 i 2013) </t>
  </si>
  <si>
    <t>Bærekraftig byutvikling (del av kap. 1400.61 i 2013)</t>
  </si>
  <si>
    <t>Områdesatsing i byer (kap. 1400.65 Groruddalen i 2013)</t>
  </si>
  <si>
    <t>Nasjonal tilskuddsordning mot barnefattigdom</t>
  </si>
  <si>
    <t>Tidlig innsats i skolen gjennom økt lærerinnsats fra 1.-4. trinn</t>
  </si>
  <si>
    <t>Musikkformål</t>
  </si>
  <si>
    <t>Landsdelsmusikerordningen i Nord-Norge</t>
  </si>
  <si>
    <t xml:space="preserve">Investeringstilskudd </t>
  </si>
  <si>
    <t xml:space="preserve">Kompensasjon renter og avdrag </t>
  </si>
  <si>
    <t>Kompetanse og innovasjon</t>
  </si>
  <si>
    <t>Psykisk helse og rusarbeid</t>
  </si>
  <si>
    <t>Kommunale tjenester</t>
  </si>
  <si>
    <t>Kompetansetiltak</t>
  </si>
  <si>
    <t>Rusarbeid</t>
  </si>
  <si>
    <t>Tilskudd til gang- og sykkelveger</t>
  </si>
  <si>
    <t>Særskilt tilskudd til Fornebubanen</t>
  </si>
  <si>
    <t xml:space="preserve">Tilskudd til fiskerihavneanlegg </t>
  </si>
  <si>
    <t>Områdesatsing i byer</t>
  </si>
  <si>
    <t>Tilskudd til klimatilpassingstiltak</t>
  </si>
  <si>
    <t>Tilskudd til opplæring til barn og unge som søker opphold i Norge</t>
  </si>
  <si>
    <t>Statlige overføringer til kommunesektoren i 2016. 1000 kr.</t>
  </si>
  <si>
    <t>Nysaldert budsjett 2015</t>
  </si>
  <si>
    <t>Saldert budsjett 2016</t>
  </si>
  <si>
    <t xml:space="preserve">Rentekompensasjon - kirkebygg </t>
  </si>
  <si>
    <t xml:space="preserve">Tilskudd til kommuner </t>
  </si>
  <si>
    <t>Hjemfalte anlegg</t>
  </si>
  <si>
    <t>Overføringer til kommunene</t>
  </si>
  <si>
    <t>Kommunereform</t>
  </si>
  <si>
    <t>Engangskostnader og reformstøtte ved kommunesammenslåing</t>
  </si>
  <si>
    <t xml:space="preserve">Tilskudd til livssynsnøytrale seremonirom </t>
  </si>
  <si>
    <t>Konfliktråd</t>
  </si>
  <si>
    <t>Folkehelse</t>
  </si>
  <si>
    <t>Kommunale tiltak</t>
  </si>
  <si>
    <t>Forsøk med statlig finansiering av omsorgstjenestene</t>
  </si>
  <si>
    <t>Familie- og oppveksttiltak</t>
  </si>
  <si>
    <t>Tilskudd til Arctic Race of Norway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</si>
</sst>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b/>
      <sz val="14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name val="Arial Narrow"/>
      <family val="2"/>
    </font>
    <font>
      <i/>
      <sz val="10"/>
      <name val="Arial Narrow"/>
      <family val="2"/>
    </font>
    <font>
      <b/>
      <sz val="10"/>
      <name val="Arial"/>
      <family val="2"/>
    </font>
    <font>
      <b/>
      <vertAlign val="superscript"/>
      <sz val="12"/>
      <name val="Arial Narrow"/>
      <family val="2"/>
    </font>
    <font>
      <sz val="12"/>
      <name val="Arial Narrow"/>
      <family val="2"/>
    </font>
    <font>
      <sz val="8"/>
      <name val="Arial"/>
      <family val="2"/>
    </font>
    <font>
      <sz val="9.5"/>
      <name val="DepCentury Old Style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6" fillId="0" borderId="0"/>
    <xf numFmtId="43" fontId="16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wrapText="1"/>
    </xf>
    <xf numFmtId="0" fontId="0" fillId="0" borderId="0" xfId="0" applyFill="1"/>
    <xf numFmtId="0" fontId="3" fillId="0" borderId="1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/>
    <xf numFmtId="0" fontId="2" fillId="0" borderId="3" xfId="0" applyFont="1" applyBorder="1"/>
    <xf numFmtId="0" fontId="4" fillId="0" borderId="5" xfId="0" applyFont="1" applyBorder="1" applyAlignment="1">
      <alignment horizontal="right"/>
    </xf>
    <xf numFmtId="0" fontId="4" fillId="0" borderId="5" xfId="0" applyFont="1" applyFill="1" applyBorder="1" applyAlignment="1">
      <alignment wrapText="1"/>
    </xf>
    <xf numFmtId="0" fontId="5" fillId="0" borderId="7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right" wrapText="1"/>
    </xf>
    <xf numFmtId="0" fontId="2" fillId="0" borderId="9" xfId="0" applyFont="1" applyFill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4" fillId="0" borderId="10" xfId="0" applyFont="1" applyFill="1" applyBorder="1"/>
    <xf numFmtId="0" fontId="4" fillId="0" borderId="0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3" fontId="2" fillId="0" borderId="9" xfId="0" applyNumberFormat="1" applyFont="1" applyFill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0" fontId="4" fillId="0" borderId="12" xfId="0" applyFont="1" applyFill="1" applyBorder="1"/>
    <xf numFmtId="0" fontId="2" fillId="0" borderId="14" xfId="0" applyFont="1" applyFill="1" applyBorder="1" applyAlignment="1">
      <alignment wrapText="1"/>
    </xf>
    <xf numFmtId="0" fontId="4" fillId="0" borderId="11" xfId="0" applyFont="1" applyFill="1" applyBorder="1" applyAlignment="1">
      <alignment wrapText="1"/>
    </xf>
    <xf numFmtId="3" fontId="2" fillId="0" borderId="15" xfId="0" applyNumberFormat="1" applyFont="1" applyFill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0" fontId="2" fillId="0" borderId="11" xfId="0" applyFont="1" applyBorder="1" applyAlignment="1">
      <alignment wrapText="1"/>
    </xf>
    <xf numFmtId="0" fontId="2" fillId="0" borderId="14" xfId="0" applyFont="1" applyBorder="1" applyAlignment="1">
      <alignment wrapText="1"/>
    </xf>
    <xf numFmtId="3" fontId="2" fillId="0" borderId="16" xfId="0" applyNumberFormat="1" applyFont="1" applyFill="1" applyBorder="1" applyAlignment="1">
      <alignment horizontal="right"/>
    </xf>
    <xf numFmtId="3" fontId="2" fillId="0" borderId="16" xfId="0" applyNumberFormat="1" applyFont="1" applyBorder="1" applyAlignment="1">
      <alignment horizontal="right"/>
    </xf>
    <xf numFmtId="0" fontId="4" fillId="0" borderId="17" xfId="0" applyFont="1" applyFill="1" applyBorder="1"/>
    <xf numFmtId="0" fontId="4" fillId="0" borderId="19" xfId="0" applyFont="1" applyFill="1" applyBorder="1" applyAlignment="1">
      <alignment wrapText="1"/>
    </xf>
    <xf numFmtId="0" fontId="4" fillId="0" borderId="1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" xfId="0" applyFont="1" applyFill="1" applyBorder="1"/>
    <xf numFmtId="3" fontId="4" fillId="0" borderId="6" xfId="0" applyNumberFormat="1" applyFont="1" applyFill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0" fontId="5" fillId="0" borderId="7" xfId="0" applyFont="1" applyFill="1" applyBorder="1"/>
    <xf numFmtId="0" fontId="4" fillId="0" borderId="8" xfId="0" applyFont="1" applyFill="1" applyBorder="1" applyAlignment="1">
      <alignment wrapText="1"/>
    </xf>
    <xf numFmtId="3" fontId="4" fillId="0" borderId="9" xfId="0" applyNumberFormat="1" applyFont="1" applyFill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0" fontId="5" fillId="0" borderId="10" xfId="0" applyFont="1" applyFill="1" applyBorder="1"/>
    <xf numFmtId="0" fontId="5" fillId="0" borderId="20" xfId="0" applyFont="1" applyFill="1" applyBorder="1"/>
    <xf numFmtId="0" fontId="4" fillId="0" borderId="21" xfId="0" applyFont="1" applyFill="1" applyBorder="1" applyAlignment="1">
      <alignment wrapText="1"/>
    </xf>
    <xf numFmtId="3" fontId="4" fillId="0" borderId="22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wrapText="1"/>
    </xf>
    <xf numFmtId="0" fontId="4" fillId="0" borderId="4" xfId="0" applyFont="1" applyFill="1" applyBorder="1"/>
    <xf numFmtId="0" fontId="8" fillId="0" borderId="8" xfId="0" applyFont="1" applyFill="1" applyBorder="1" applyAlignment="1">
      <alignment wrapText="1"/>
    </xf>
    <xf numFmtId="0" fontId="2" fillId="0" borderId="14" xfId="0" applyFont="1" applyFill="1" applyBorder="1" applyAlignment="1">
      <alignment vertical="top" wrapText="1"/>
    </xf>
    <xf numFmtId="0" fontId="4" fillId="0" borderId="11" xfId="0" applyFont="1" applyBorder="1" applyAlignment="1">
      <alignment wrapText="1"/>
    </xf>
    <xf numFmtId="0" fontId="9" fillId="0" borderId="10" xfId="0" applyFont="1" applyFill="1" applyBorder="1"/>
    <xf numFmtId="0" fontId="9" fillId="0" borderId="23" xfId="0" applyFont="1" applyFill="1" applyBorder="1"/>
    <xf numFmtId="0" fontId="6" fillId="0" borderId="18" xfId="0" applyFont="1" applyFill="1" applyBorder="1" applyAlignment="1">
      <alignment wrapText="1"/>
    </xf>
    <xf numFmtId="0" fontId="5" fillId="0" borderId="12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2" fillId="0" borderId="23" xfId="0" applyFont="1" applyFill="1" applyBorder="1"/>
    <xf numFmtId="0" fontId="7" fillId="0" borderId="8" xfId="0" applyFont="1" applyFill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4" xfId="0" applyFont="1" applyFill="1" applyBorder="1"/>
    <xf numFmtId="0" fontId="10" fillId="0" borderId="17" xfId="0" applyFont="1" applyBorder="1"/>
    <xf numFmtId="0" fontId="4" fillId="0" borderId="0" xfId="0" applyFont="1" applyFill="1" applyBorder="1" applyAlignment="1">
      <alignment vertical="top" wrapText="1"/>
    </xf>
    <xf numFmtId="0" fontId="0" fillId="0" borderId="23" xfId="0" applyBorder="1"/>
    <xf numFmtId="0" fontId="2" fillId="0" borderId="0" xfId="0" applyFont="1" applyFill="1" applyBorder="1" applyAlignment="1">
      <alignment vertical="top" wrapText="1"/>
    </xf>
    <xf numFmtId="0" fontId="2" fillId="0" borderId="13" xfId="0" applyFont="1" applyFill="1" applyBorder="1" applyAlignment="1">
      <alignment wrapText="1"/>
    </xf>
    <xf numFmtId="0" fontId="4" fillId="0" borderId="23" xfId="0" applyFont="1" applyFill="1" applyBorder="1"/>
    <xf numFmtId="0" fontId="2" fillId="0" borderId="24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5" fillId="0" borderId="23" xfId="0" applyFont="1" applyFill="1" applyBorder="1"/>
    <xf numFmtId="0" fontId="4" fillId="2" borderId="4" xfId="0" applyFont="1" applyFill="1" applyBorder="1"/>
    <xf numFmtId="0" fontId="4" fillId="2" borderId="5" xfId="0" applyFont="1" applyFill="1" applyBorder="1" applyAlignment="1">
      <alignment wrapText="1"/>
    </xf>
    <xf numFmtId="3" fontId="4" fillId="3" borderId="6" xfId="0" applyNumberFormat="1" applyFont="1" applyFill="1" applyBorder="1" applyAlignment="1">
      <alignment horizontal="right"/>
    </xf>
    <xf numFmtId="0" fontId="3" fillId="0" borderId="4" xfId="0" applyFont="1" applyFill="1" applyBorder="1"/>
    <xf numFmtId="0" fontId="12" fillId="0" borderId="26" xfId="0" applyFont="1" applyFill="1" applyBorder="1" applyAlignment="1">
      <alignment wrapText="1"/>
    </xf>
    <xf numFmtId="0" fontId="2" fillId="0" borderId="27" xfId="0" applyFont="1" applyFill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4" fillId="0" borderId="19" xfId="0" applyFont="1" applyFill="1" applyBorder="1" applyAlignment="1">
      <alignment vertical="top" wrapText="1"/>
    </xf>
    <xf numFmtId="0" fontId="2" fillId="0" borderId="13" xfId="0" applyFont="1" applyFill="1" applyBorder="1" applyAlignment="1">
      <alignment horizontal="right" vertical="top"/>
    </xf>
    <xf numFmtId="0" fontId="2" fillId="0" borderId="25" xfId="0" applyFont="1" applyFill="1" applyBorder="1" applyAlignment="1">
      <alignment vertical="top" wrapText="1"/>
    </xf>
    <xf numFmtId="3" fontId="2" fillId="0" borderId="28" xfId="0" applyNumberFormat="1" applyFont="1" applyFill="1" applyBorder="1" applyAlignment="1">
      <alignment horizontal="right"/>
    </xf>
    <xf numFmtId="3" fontId="2" fillId="0" borderId="28" xfId="0" applyNumberFormat="1" applyFont="1" applyBorder="1" applyAlignment="1">
      <alignment horizontal="right"/>
    </xf>
    <xf numFmtId="0" fontId="4" fillId="0" borderId="5" xfId="0" applyFont="1" applyFill="1" applyBorder="1" applyAlignment="1">
      <alignment horizontal="left" wrapText="1"/>
    </xf>
    <xf numFmtId="0" fontId="4" fillId="0" borderId="7" xfId="0" applyFont="1" applyFill="1" applyBorder="1"/>
    <xf numFmtId="3" fontId="4" fillId="0" borderId="27" xfId="0" applyNumberFormat="1" applyFont="1" applyFill="1" applyBorder="1" applyAlignment="1">
      <alignment horizontal="right"/>
    </xf>
    <xf numFmtId="0" fontId="4" fillId="2" borderId="29" xfId="0" applyFont="1" applyFill="1" applyBorder="1"/>
    <xf numFmtId="0" fontId="4" fillId="2" borderId="30" xfId="0" applyFont="1" applyFill="1" applyBorder="1" applyAlignment="1">
      <alignment wrapText="1"/>
    </xf>
    <xf numFmtId="3" fontId="4" fillId="3" borderId="31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wrapText="1"/>
    </xf>
    <xf numFmtId="0" fontId="4" fillId="2" borderId="32" xfId="0" applyFont="1" applyFill="1" applyBorder="1"/>
    <xf numFmtId="0" fontId="4" fillId="2" borderId="33" xfId="0" applyFont="1" applyFill="1" applyBorder="1" applyAlignment="1">
      <alignment wrapText="1"/>
    </xf>
    <xf numFmtId="3" fontId="4" fillId="3" borderId="31" xfId="0" applyNumberFormat="1" applyFont="1" applyFill="1" applyBorder="1"/>
    <xf numFmtId="0" fontId="13" fillId="0" borderId="0" xfId="0" applyFont="1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3" fontId="14" fillId="0" borderId="0" xfId="0" applyNumberFormat="1" applyFont="1" applyFill="1"/>
    <xf numFmtId="3" fontId="14" fillId="0" borderId="0" xfId="0" applyNumberFormat="1" applyFont="1"/>
    <xf numFmtId="0" fontId="2" fillId="0" borderId="24" xfId="0" applyFont="1" applyBorder="1" applyAlignment="1">
      <alignment wrapText="1"/>
    </xf>
    <xf numFmtId="0" fontId="2" fillId="0" borderId="34" xfId="0" applyFont="1" applyBorder="1" applyAlignment="1">
      <alignment wrapText="1"/>
    </xf>
    <xf numFmtId="0" fontId="0" fillId="0" borderId="0" xfId="0" applyBorder="1"/>
    <xf numFmtId="3" fontId="0" fillId="0" borderId="0" xfId="0" applyNumberFormat="1" applyBorder="1"/>
    <xf numFmtId="0" fontId="15" fillId="0" borderId="0" xfId="0" applyFont="1"/>
    <xf numFmtId="0" fontId="0" fillId="0" borderId="13" xfId="0" applyBorder="1"/>
    <xf numFmtId="164" fontId="16" fillId="0" borderId="0" xfId="1" applyNumberFormat="1" applyFill="1"/>
    <xf numFmtId="164" fontId="0" fillId="0" borderId="0" xfId="0" applyNumberFormat="1" applyFill="1"/>
    <xf numFmtId="0" fontId="0" fillId="0" borderId="0" xfId="0" applyFill="1" applyBorder="1"/>
    <xf numFmtId="3" fontId="2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/>
    <xf numFmtId="3" fontId="4" fillId="0" borderId="0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2" fillId="0" borderId="5" xfId="0" applyFont="1" applyFill="1" applyBorder="1" applyAlignment="1">
      <alignment horizontal="right" vertical="top"/>
    </xf>
    <xf numFmtId="0" fontId="4" fillId="0" borderId="6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0" fillId="0" borderId="0" xfId="0" applyAlignment="1"/>
    <xf numFmtId="0" fontId="4" fillId="0" borderId="4" xfId="0" applyFont="1" applyFill="1" applyBorder="1" applyAlignment="1">
      <alignment horizontal="left"/>
    </xf>
    <xf numFmtId="0" fontId="2" fillId="0" borderId="0" xfId="0" applyFont="1" applyFill="1" applyAlignment="1">
      <alignment horizontal="right" vertical="top"/>
    </xf>
    <xf numFmtId="0" fontId="2" fillId="0" borderId="2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2" fillId="0" borderId="18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right" vertical="top"/>
    </xf>
    <xf numFmtId="0" fontId="4" fillId="0" borderId="8" xfId="0" applyFont="1" applyFill="1" applyBorder="1" applyAlignment="1">
      <alignment horizontal="right" vertical="top"/>
    </xf>
    <xf numFmtId="0" fontId="2" fillId="0" borderId="21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right" vertical="top"/>
    </xf>
    <xf numFmtId="0" fontId="8" fillId="0" borderId="8" xfId="0" applyFont="1" applyFill="1" applyBorder="1" applyAlignment="1">
      <alignment horizontal="right" vertical="top"/>
    </xf>
    <xf numFmtId="0" fontId="6" fillId="0" borderId="18" xfId="0" applyFont="1" applyFill="1" applyBorder="1" applyAlignment="1">
      <alignment horizontal="right" vertical="top"/>
    </xf>
    <xf numFmtId="0" fontId="2" fillId="0" borderId="8" xfId="0" applyFont="1" applyFill="1" applyBorder="1" applyAlignment="1">
      <alignment horizontal="right" vertical="top"/>
    </xf>
    <xf numFmtId="0" fontId="7" fillId="0" borderId="8" xfId="0" applyFont="1" applyFill="1" applyBorder="1" applyAlignment="1">
      <alignment horizontal="right" vertical="top"/>
    </xf>
    <xf numFmtId="0" fontId="2" fillId="0" borderId="24" xfId="0" applyFont="1" applyFill="1" applyBorder="1" applyAlignment="1">
      <alignment horizontal="right" vertical="top"/>
    </xf>
    <xf numFmtId="0" fontId="2" fillId="2" borderId="5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right" vertical="top"/>
    </xf>
    <xf numFmtId="0" fontId="4" fillId="0" borderId="24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right" vertical="top"/>
    </xf>
    <xf numFmtId="0" fontId="2" fillId="2" borderId="30" xfId="0" applyFont="1" applyFill="1" applyBorder="1" applyAlignment="1">
      <alignment horizontal="right" vertical="top"/>
    </xf>
    <xf numFmtId="0" fontId="2" fillId="2" borderId="33" xfId="0" applyFont="1" applyFill="1" applyBorder="1" applyAlignment="1">
      <alignment horizontal="right" vertical="top"/>
    </xf>
    <xf numFmtId="0" fontId="0" fillId="0" borderId="0" xfId="0" applyAlignment="1">
      <alignment horizontal="right" vertical="top"/>
    </xf>
    <xf numFmtId="3" fontId="14" fillId="0" borderId="0" xfId="0" applyNumberFormat="1" applyFont="1" applyAlignment="1">
      <alignment horizontal="right" vertical="top"/>
    </xf>
    <xf numFmtId="3" fontId="0" fillId="0" borderId="0" xfId="0" applyNumberFormat="1"/>
    <xf numFmtId="3" fontId="17" fillId="0" borderId="0" xfId="0" applyNumberFormat="1" applyFont="1"/>
    <xf numFmtId="3" fontId="17" fillId="0" borderId="13" xfId="0" applyNumberFormat="1" applyFont="1" applyBorder="1"/>
    <xf numFmtId="3" fontId="17" fillId="0" borderId="0" xfId="0" applyNumberFormat="1" applyFont="1" applyFill="1"/>
    <xf numFmtId="3" fontId="4" fillId="0" borderId="22" xfId="0" applyNumberFormat="1" applyFont="1" applyBorder="1" applyAlignment="1">
      <alignment horizontal="right"/>
    </xf>
    <xf numFmtId="3" fontId="18" fillId="0" borderId="0" xfId="0" applyNumberFormat="1" applyFont="1"/>
  </cellXfs>
  <cellStyles count="3">
    <cellStyle name="Normal" xfId="0" builtinId="0"/>
    <cellStyle name="Normal 2" xfId="1"/>
    <cellStyle name="Tusenskil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zoomScaleNormal="100" workbookViewId="0">
      <selection activeCell="G15" sqref="G15"/>
    </sheetView>
  </sheetViews>
  <sheetFormatPr baseColWidth="10" defaultRowHeight="15" x14ac:dyDescent="0.25"/>
  <cols>
    <col min="1" max="1" width="5.5703125" customWidth="1"/>
    <col min="2" max="2" width="6.42578125" style="132" customWidth="1"/>
    <col min="3" max="3" width="47.28515625" customWidth="1"/>
    <col min="4" max="5" width="11.5703125" customWidth="1"/>
    <col min="10" max="10" width="23.85546875" customWidth="1"/>
    <col min="14" max="14" width="19" customWidth="1"/>
    <col min="15" max="15" width="18.5703125" customWidth="1"/>
  </cols>
  <sheetData>
    <row r="1" spans="1:8" ht="18.75" thickBot="1" x14ac:dyDescent="0.3">
      <c r="A1" s="1" t="s">
        <v>154</v>
      </c>
      <c r="B1" s="113"/>
      <c r="C1" s="2"/>
      <c r="D1" s="3"/>
    </row>
    <row r="2" spans="1:8" ht="15.75" x14ac:dyDescent="0.25">
      <c r="A2" s="4" t="s">
        <v>0</v>
      </c>
      <c r="B2" s="114"/>
      <c r="C2" s="5"/>
      <c r="D2" s="6"/>
      <c r="E2" s="7"/>
    </row>
    <row r="3" spans="1:8" s="111" customFormat="1" ht="26.25" x14ac:dyDescent="0.25">
      <c r="A3" s="112" t="s">
        <v>1</v>
      </c>
      <c r="B3" s="8" t="s">
        <v>2</v>
      </c>
      <c r="C3" s="9" t="s">
        <v>3</v>
      </c>
      <c r="D3" s="109" t="s">
        <v>155</v>
      </c>
      <c r="E3" s="110" t="s">
        <v>156</v>
      </c>
    </row>
    <row r="4" spans="1:8" x14ac:dyDescent="0.25">
      <c r="A4" s="10" t="s">
        <v>4</v>
      </c>
      <c r="B4" s="106"/>
      <c r="C4" s="11"/>
      <c r="D4" s="12"/>
      <c r="E4" s="13"/>
    </row>
    <row r="5" spans="1:8" x14ac:dyDescent="0.25">
      <c r="A5" s="14">
        <v>225</v>
      </c>
      <c r="B5" s="115"/>
      <c r="C5" s="15" t="s">
        <v>5</v>
      </c>
      <c r="D5" s="12"/>
      <c r="E5" s="13"/>
    </row>
    <row r="6" spans="1:8" x14ac:dyDescent="0.25">
      <c r="A6" s="14"/>
      <c r="B6" s="107">
        <v>60</v>
      </c>
      <c r="C6" s="16" t="s">
        <v>6</v>
      </c>
      <c r="D6" s="18">
        <v>202772</v>
      </c>
      <c r="E6" s="18">
        <v>211531</v>
      </c>
    </row>
    <row r="7" spans="1:8" x14ac:dyDescent="0.25">
      <c r="A7" s="14"/>
      <c r="B7" s="107">
        <v>62</v>
      </c>
      <c r="C7" s="16" t="s">
        <v>126</v>
      </c>
      <c r="D7" s="18">
        <v>23003</v>
      </c>
      <c r="E7" s="18">
        <v>23670</v>
      </c>
    </row>
    <row r="8" spans="1:8" x14ac:dyDescent="0.25">
      <c r="A8" s="14"/>
      <c r="B8" s="107">
        <v>63</v>
      </c>
      <c r="C8" s="16" t="s">
        <v>7</v>
      </c>
      <c r="D8" s="18">
        <v>52145</v>
      </c>
      <c r="E8" s="18">
        <v>58975</v>
      </c>
    </row>
    <row r="9" spans="1:8" ht="26.25" x14ac:dyDescent="0.25">
      <c r="A9" s="14"/>
      <c r="B9" s="107">
        <v>65</v>
      </c>
      <c r="C9" s="16" t="s">
        <v>133</v>
      </c>
      <c r="D9" s="17">
        <v>474361</v>
      </c>
      <c r="E9" s="17">
        <v>334218</v>
      </c>
    </row>
    <row r="10" spans="1:8" x14ac:dyDescent="0.25">
      <c r="A10" s="14"/>
      <c r="B10" s="107">
        <v>66</v>
      </c>
      <c r="C10" s="16" t="s">
        <v>8</v>
      </c>
      <c r="D10" s="18">
        <v>44887</v>
      </c>
      <c r="E10" s="18">
        <v>48247</v>
      </c>
    </row>
    <row r="11" spans="1:8" x14ac:dyDescent="0.25">
      <c r="A11" s="14"/>
      <c r="B11" s="107">
        <v>67</v>
      </c>
      <c r="C11" s="16" t="s">
        <v>9</v>
      </c>
      <c r="D11" s="18">
        <v>7632</v>
      </c>
      <c r="E11" s="18">
        <v>8059</v>
      </c>
    </row>
    <row r="12" spans="1:8" x14ac:dyDescent="0.25">
      <c r="A12" s="14"/>
      <c r="B12" s="107">
        <v>68</v>
      </c>
      <c r="C12" s="16" t="s">
        <v>10</v>
      </c>
      <c r="D12" s="18">
        <v>256167</v>
      </c>
      <c r="E12" s="18">
        <v>272918</v>
      </c>
    </row>
    <row r="13" spans="1:8" x14ac:dyDescent="0.25">
      <c r="A13" s="19"/>
      <c r="B13" s="75">
        <v>69</v>
      </c>
      <c r="C13" s="20" t="s">
        <v>11</v>
      </c>
      <c r="D13" s="18">
        <v>222194</v>
      </c>
      <c r="E13" s="18">
        <v>216826</v>
      </c>
      <c r="F13" s="134"/>
      <c r="G13" s="134"/>
      <c r="H13" s="135"/>
    </row>
    <row r="14" spans="1:8" x14ac:dyDescent="0.25">
      <c r="A14" s="14">
        <v>226</v>
      </c>
      <c r="B14" s="107"/>
      <c r="C14" s="21" t="s">
        <v>12</v>
      </c>
      <c r="D14" s="22"/>
      <c r="E14" s="23"/>
    </row>
    <row r="15" spans="1:8" x14ac:dyDescent="0.25">
      <c r="A15" s="14"/>
      <c r="B15" s="107">
        <v>60</v>
      </c>
      <c r="C15" s="24" t="s">
        <v>13</v>
      </c>
      <c r="D15" s="18">
        <v>39662</v>
      </c>
      <c r="E15" s="18">
        <v>40812</v>
      </c>
    </row>
    <row r="16" spans="1:8" x14ac:dyDescent="0.25">
      <c r="A16" s="14"/>
      <c r="B16" s="107">
        <v>62</v>
      </c>
      <c r="C16" s="24" t="s">
        <v>127</v>
      </c>
      <c r="D16" s="18">
        <v>384077</v>
      </c>
      <c r="E16" s="18">
        <v>395215</v>
      </c>
      <c r="F16" s="134"/>
    </row>
    <row r="17" spans="1:8" x14ac:dyDescent="0.25">
      <c r="A17" s="19"/>
      <c r="B17" s="75">
        <v>63</v>
      </c>
      <c r="C17" s="25" t="s">
        <v>138</v>
      </c>
      <c r="D17" s="26">
        <v>150000</v>
      </c>
      <c r="E17" s="27">
        <v>754420</v>
      </c>
      <c r="F17" s="134"/>
      <c r="H17" s="135"/>
    </row>
    <row r="18" spans="1:8" x14ac:dyDescent="0.25">
      <c r="A18" s="14">
        <v>227</v>
      </c>
      <c r="B18" s="115"/>
      <c r="C18" s="21" t="s">
        <v>14</v>
      </c>
      <c r="D18" s="12"/>
      <c r="E18" s="13"/>
    </row>
    <row r="19" spans="1:8" x14ac:dyDescent="0.25">
      <c r="A19" s="14"/>
      <c r="B19" s="107">
        <v>60</v>
      </c>
      <c r="C19" s="16" t="s">
        <v>15</v>
      </c>
      <c r="D19" s="18">
        <v>2179</v>
      </c>
      <c r="E19" s="18">
        <v>2242</v>
      </c>
    </row>
    <row r="20" spans="1:8" x14ac:dyDescent="0.25">
      <c r="A20" s="14"/>
      <c r="B20" s="107">
        <v>61</v>
      </c>
      <c r="C20" s="16" t="s">
        <v>16</v>
      </c>
      <c r="D20" s="18">
        <v>4951</v>
      </c>
      <c r="E20" s="18">
        <v>5095</v>
      </c>
    </row>
    <row r="21" spans="1:8" x14ac:dyDescent="0.25">
      <c r="A21" s="19"/>
      <c r="B21" s="75">
        <v>62</v>
      </c>
      <c r="C21" s="20" t="s">
        <v>17</v>
      </c>
      <c r="D21" s="27">
        <v>5899</v>
      </c>
      <c r="E21" s="27">
        <v>6070</v>
      </c>
      <c r="F21" s="134"/>
      <c r="H21" s="135"/>
    </row>
    <row r="22" spans="1:8" x14ac:dyDescent="0.25">
      <c r="A22" s="28">
        <v>258</v>
      </c>
      <c r="B22" s="116"/>
      <c r="C22" s="29" t="s">
        <v>19</v>
      </c>
      <c r="D22" s="22"/>
      <c r="E22" s="23"/>
    </row>
    <row r="23" spans="1:8" x14ac:dyDescent="0.25">
      <c r="A23" s="14"/>
      <c r="B23" s="107">
        <v>60</v>
      </c>
      <c r="C23" s="16" t="s">
        <v>20</v>
      </c>
      <c r="D23" s="18">
        <v>30960</v>
      </c>
      <c r="E23" s="18">
        <v>31858</v>
      </c>
    </row>
    <row r="24" spans="1:8" x14ac:dyDescent="0.25">
      <c r="A24" s="28">
        <v>287</v>
      </c>
      <c r="B24" s="116"/>
      <c r="C24" s="30" t="s">
        <v>21</v>
      </c>
      <c r="D24" s="22"/>
      <c r="E24" s="23"/>
    </row>
    <row r="25" spans="1:8" x14ac:dyDescent="0.25">
      <c r="A25" s="14"/>
      <c r="B25" s="107">
        <v>60</v>
      </c>
      <c r="C25" s="31" t="s">
        <v>22</v>
      </c>
      <c r="D25" s="18">
        <v>226008</v>
      </c>
      <c r="E25" s="18">
        <v>251562</v>
      </c>
      <c r="H25" s="135"/>
    </row>
    <row r="26" spans="1:8" x14ac:dyDescent="0.25">
      <c r="A26" s="32"/>
      <c r="B26" s="117"/>
      <c r="C26" s="9" t="s">
        <v>23</v>
      </c>
      <c r="D26" s="33">
        <f>SUM(D6:D25)</f>
        <v>2126897</v>
      </c>
      <c r="E26" s="34">
        <f>SUM(E6:E25)</f>
        <v>2661718</v>
      </c>
      <c r="F26" s="134"/>
      <c r="H26" s="135"/>
    </row>
    <row r="27" spans="1:8" x14ac:dyDescent="0.25">
      <c r="A27" s="35" t="s">
        <v>24</v>
      </c>
      <c r="B27" s="118"/>
      <c r="C27" s="36"/>
      <c r="D27" s="37"/>
      <c r="E27" s="38"/>
    </row>
    <row r="28" spans="1:8" x14ac:dyDescent="0.25">
      <c r="A28" s="39">
        <v>310</v>
      </c>
      <c r="B28" s="115"/>
      <c r="C28" s="15" t="s">
        <v>25</v>
      </c>
      <c r="D28" s="17"/>
      <c r="E28" s="38"/>
    </row>
    <row r="29" spans="1:8" x14ac:dyDescent="0.25">
      <c r="A29" s="39"/>
      <c r="B29" s="107">
        <v>60</v>
      </c>
      <c r="C29" s="31" t="s">
        <v>163</v>
      </c>
      <c r="D29" s="18">
        <v>6661</v>
      </c>
      <c r="E29" s="18"/>
    </row>
    <row r="30" spans="1:8" x14ac:dyDescent="0.25">
      <c r="A30" s="28">
        <v>323</v>
      </c>
      <c r="B30" s="107"/>
      <c r="C30" s="15" t="s">
        <v>139</v>
      </c>
      <c r="D30" s="17"/>
      <c r="E30" s="18"/>
    </row>
    <row r="31" spans="1:8" x14ac:dyDescent="0.25">
      <c r="A31" s="39"/>
      <c r="B31" s="107">
        <v>60</v>
      </c>
      <c r="C31" s="31" t="s">
        <v>140</v>
      </c>
      <c r="D31" s="17">
        <v>19959</v>
      </c>
      <c r="E31" s="18">
        <v>20338</v>
      </c>
    </row>
    <row r="32" spans="1:8" x14ac:dyDescent="0.25">
      <c r="A32" s="28">
        <v>342</v>
      </c>
      <c r="B32" s="116"/>
      <c r="C32" s="30" t="s">
        <v>26</v>
      </c>
      <c r="D32" s="22"/>
      <c r="E32" s="22"/>
    </row>
    <row r="33" spans="1:7" ht="15.75" thickBot="1" x14ac:dyDescent="0.3">
      <c r="A33" s="39"/>
      <c r="B33" s="107">
        <v>60</v>
      </c>
      <c r="C33" s="31" t="s">
        <v>157</v>
      </c>
      <c r="D33" s="17">
        <v>54475</v>
      </c>
      <c r="E33" s="17">
        <v>44407</v>
      </c>
    </row>
    <row r="34" spans="1:7" ht="15.75" thickBot="1" x14ac:dyDescent="0.3">
      <c r="A34" s="40"/>
      <c r="B34" s="119"/>
      <c r="C34" s="41" t="s">
        <v>23</v>
      </c>
      <c r="D34" s="42">
        <f>SUM(D29:D33)</f>
        <v>81095</v>
      </c>
      <c r="E34" s="138">
        <f>SUM(E29:E33)</f>
        <v>64745</v>
      </c>
    </row>
    <row r="35" spans="1:7" x14ac:dyDescent="0.25">
      <c r="A35" s="39" t="s">
        <v>27</v>
      </c>
      <c r="B35" s="120"/>
      <c r="C35" s="43"/>
      <c r="D35" s="12"/>
      <c r="E35" s="13"/>
    </row>
    <row r="36" spans="1:7" x14ac:dyDescent="0.25">
      <c r="A36" s="14">
        <v>430</v>
      </c>
      <c r="B36" s="120"/>
      <c r="C36" s="15" t="s">
        <v>28</v>
      </c>
      <c r="D36" s="12"/>
      <c r="E36" s="13"/>
    </row>
    <row r="37" spans="1:7" x14ac:dyDescent="0.25">
      <c r="A37" s="14"/>
      <c r="B37" s="107">
        <v>60</v>
      </c>
      <c r="C37" s="16" t="s">
        <v>29</v>
      </c>
      <c r="D37" s="18">
        <v>66154</v>
      </c>
      <c r="E37" s="18">
        <v>90195</v>
      </c>
    </row>
    <row r="38" spans="1:7" x14ac:dyDescent="0.25">
      <c r="A38" s="14">
        <v>440</v>
      </c>
      <c r="B38" s="107"/>
      <c r="C38" s="21" t="s">
        <v>30</v>
      </c>
      <c r="D38" s="17"/>
      <c r="E38" s="18"/>
    </row>
    <row r="39" spans="1:7" x14ac:dyDescent="0.25">
      <c r="A39" s="14"/>
      <c r="B39" s="107">
        <v>60</v>
      </c>
      <c r="C39" s="16" t="s">
        <v>158</v>
      </c>
      <c r="D39" s="18">
        <v>15501</v>
      </c>
      <c r="E39" s="18">
        <v>10000</v>
      </c>
    </row>
    <row r="40" spans="1:7" x14ac:dyDescent="0.25">
      <c r="A40" s="14">
        <v>474</v>
      </c>
      <c r="B40" s="107"/>
      <c r="C40" s="21" t="s">
        <v>164</v>
      </c>
      <c r="D40" s="18"/>
      <c r="E40" s="18"/>
    </row>
    <row r="41" spans="1:7" x14ac:dyDescent="0.25">
      <c r="A41" s="14"/>
      <c r="B41" s="107">
        <v>60</v>
      </c>
      <c r="C41" s="31" t="s">
        <v>31</v>
      </c>
      <c r="D41" s="18"/>
      <c r="E41" s="18">
        <v>5661</v>
      </c>
    </row>
    <row r="42" spans="1:7" x14ac:dyDescent="0.25">
      <c r="A42" s="44"/>
      <c r="B42" s="117"/>
      <c r="C42" s="9" t="s">
        <v>23</v>
      </c>
      <c r="D42" s="33">
        <f>SUM(D37:D39)</f>
        <v>81655</v>
      </c>
      <c r="E42" s="34">
        <f>E37+E39+E41</f>
        <v>105856</v>
      </c>
      <c r="F42" s="134"/>
      <c r="G42" s="135"/>
    </row>
    <row r="43" spans="1:7" x14ac:dyDescent="0.25">
      <c r="A43" s="35" t="s">
        <v>32</v>
      </c>
      <c r="B43" s="121"/>
      <c r="C43" s="45"/>
      <c r="D43" s="12"/>
      <c r="E43" s="13"/>
    </row>
    <row r="44" spans="1:7" x14ac:dyDescent="0.25">
      <c r="A44" s="14">
        <v>551</v>
      </c>
      <c r="B44" s="107"/>
      <c r="C44" s="15" t="s">
        <v>33</v>
      </c>
      <c r="D44" s="12"/>
      <c r="E44" s="13"/>
    </row>
    <row r="45" spans="1:7" x14ac:dyDescent="0.25">
      <c r="A45" s="14"/>
      <c r="B45" s="107">
        <v>60</v>
      </c>
      <c r="C45" s="16" t="s">
        <v>34</v>
      </c>
      <c r="D45" s="18">
        <v>1159600</v>
      </c>
      <c r="E45" s="18">
        <v>1156993</v>
      </c>
    </row>
    <row r="46" spans="1:7" ht="26.25" x14ac:dyDescent="0.25">
      <c r="A46" s="19"/>
      <c r="B46" s="75">
        <v>61</v>
      </c>
      <c r="C46" s="25" t="s">
        <v>35</v>
      </c>
      <c r="D46" s="26">
        <v>360700</v>
      </c>
      <c r="E46" s="27">
        <v>225302</v>
      </c>
      <c r="F46" s="134"/>
      <c r="G46" s="135"/>
    </row>
    <row r="47" spans="1:7" x14ac:dyDescent="0.25">
      <c r="A47" s="14">
        <v>567</v>
      </c>
      <c r="B47" s="107"/>
      <c r="C47" s="47" t="s">
        <v>36</v>
      </c>
      <c r="D47" s="17"/>
      <c r="E47" s="18"/>
    </row>
    <row r="48" spans="1:7" x14ac:dyDescent="0.25">
      <c r="A48" s="14"/>
      <c r="B48" s="107">
        <v>60</v>
      </c>
      <c r="C48" s="24" t="s">
        <v>134</v>
      </c>
      <c r="D48" s="18">
        <v>6000</v>
      </c>
      <c r="E48" s="18">
        <v>6200</v>
      </c>
    </row>
    <row r="49" spans="1:14" x14ac:dyDescent="0.25">
      <c r="A49" s="28">
        <v>575</v>
      </c>
      <c r="B49" s="116"/>
      <c r="C49" s="29" t="s">
        <v>37</v>
      </c>
      <c r="D49" s="22"/>
      <c r="E49" s="23"/>
      <c r="M49" s="96"/>
    </row>
    <row r="50" spans="1:14" x14ac:dyDescent="0.25">
      <c r="A50" s="19"/>
      <c r="B50" s="75">
        <v>60</v>
      </c>
      <c r="C50" s="20" t="s">
        <v>38</v>
      </c>
      <c r="D50" s="27">
        <v>8264160</v>
      </c>
      <c r="E50" s="27">
        <v>9271000</v>
      </c>
    </row>
    <row r="51" spans="1:14" x14ac:dyDescent="0.25">
      <c r="A51" s="14">
        <v>581</v>
      </c>
      <c r="B51" s="107"/>
      <c r="C51" s="21" t="s">
        <v>39</v>
      </c>
      <c r="D51" s="17"/>
      <c r="E51" s="18"/>
    </row>
    <row r="52" spans="1:14" x14ac:dyDescent="0.25">
      <c r="A52" s="19"/>
      <c r="B52" s="75">
        <v>61</v>
      </c>
      <c r="C52" s="20" t="s">
        <v>40</v>
      </c>
      <c r="D52" s="27">
        <v>5000</v>
      </c>
      <c r="E52" s="27"/>
    </row>
    <row r="53" spans="1:14" x14ac:dyDescent="0.25">
      <c r="A53" s="28">
        <v>590</v>
      </c>
      <c r="B53" s="115"/>
      <c r="C53" s="15" t="s">
        <v>41</v>
      </c>
      <c r="D53" s="37"/>
      <c r="E53" s="38"/>
    </row>
    <row r="54" spans="1:14" x14ac:dyDescent="0.25">
      <c r="A54" s="48"/>
      <c r="B54" s="107">
        <v>61</v>
      </c>
      <c r="C54" s="31" t="s">
        <v>135</v>
      </c>
      <c r="D54" s="18">
        <v>18550</v>
      </c>
      <c r="E54" s="18">
        <v>19088</v>
      </c>
    </row>
    <row r="55" spans="1:14" x14ac:dyDescent="0.25">
      <c r="A55" s="49"/>
      <c r="B55" s="107">
        <v>65</v>
      </c>
      <c r="C55" s="31" t="s">
        <v>136</v>
      </c>
      <c r="D55" s="18">
        <v>29000</v>
      </c>
      <c r="E55" s="18">
        <v>29841</v>
      </c>
      <c r="N55" s="96"/>
    </row>
    <row r="56" spans="1:14" x14ac:dyDescent="0.25">
      <c r="A56" s="44"/>
      <c r="B56" s="117"/>
      <c r="C56" s="9" t="s">
        <v>23</v>
      </c>
      <c r="D56" s="33">
        <f>SUM(D45:D55)</f>
        <v>9843010</v>
      </c>
      <c r="E56" s="34">
        <f>SUM(E45:E55)</f>
        <v>10708424</v>
      </c>
      <c r="F56" s="134"/>
      <c r="H56" s="135"/>
    </row>
    <row r="57" spans="1:14" x14ac:dyDescent="0.25">
      <c r="A57" s="39" t="s">
        <v>42</v>
      </c>
      <c r="B57" s="122"/>
      <c r="C57" s="50"/>
      <c r="D57" s="12"/>
      <c r="E57" s="13"/>
    </row>
    <row r="58" spans="1:14" x14ac:dyDescent="0.25">
      <c r="A58" s="14">
        <v>621</v>
      </c>
      <c r="B58" s="107"/>
      <c r="C58" s="15" t="s">
        <v>128</v>
      </c>
      <c r="D58" s="12"/>
      <c r="E58" s="13"/>
    </row>
    <row r="59" spans="1:14" x14ac:dyDescent="0.25">
      <c r="A59" s="39"/>
      <c r="B59" s="107">
        <v>63</v>
      </c>
      <c r="C59" s="16" t="s">
        <v>43</v>
      </c>
      <c r="D59" s="18">
        <v>172720</v>
      </c>
      <c r="E59" s="18">
        <v>182730</v>
      </c>
    </row>
    <row r="60" spans="1:14" x14ac:dyDescent="0.25">
      <c r="A60" s="44"/>
      <c r="B60" s="117"/>
      <c r="C60" s="9" t="s">
        <v>23</v>
      </c>
      <c r="D60" s="33">
        <f>SUM(D59:D59)</f>
        <v>172720</v>
      </c>
      <c r="E60" s="34">
        <f>SUM(E59:E59)</f>
        <v>182730</v>
      </c>
    </row>
    <row r="61" spans="1:14" x14ac:dyDescent="0.25">
      <c r="A61" s="35" t="s">
        <v>44</v>
      </c>
      <c r="B61" s="123"/>
      <c r="C61" s="75"/>
      <c r="D61" s="12"/>
      <c r="E61" s="13"/>
    </row>
    <row r="62" spans="1:14" x14ac:dyDescent="0.25">
      <c r="A62" s="14">
        <v>714</v>
      </c>
      <c r="B62" s="107"/>
      <c r="C62" s="15" t="s">
        <v>165</v>
      </c>
      <c r="D62" s="12"/>
      <c r="E62" s="13"/>
    </row>
    <row r="63" spans="1:14" x14ac:dyDescent="0.25">
      <c r="A63" s="51"/>
      <c r="B63" s="75">
        <v>60</v>
      </c>
      <c r="C63" s="20" t="s">
        <v>166</v>
      </c>
      <c r="D63" s="27"/>
      <c r="E63" s="27">
        <v>43910</v>
      </c>
    </row>
    <row r="64" spans="1:14" x14ac:dyDescent="0.25">
      <c r="A64" s="14">
        <v>718</v>
      </c>
      <c r="B64" s="107"/>
      <c r="C64" s="15" t="s">
        <v>45</v>
      </c>
      <c r="D64" s="12"/>
      <c r="E64" s="13"/>
    </row>
    <row r="65" spans="1:15" x14ac:dyDescent="0.25">
      <c r="A65" s="19"/>
      <c r="B65" s="75">
        <v>63</v>
      </c>
      <c r="C65" s="20" t="s">
        <v>46</v>
      </c>
      <c r="D65" s="27">
        <v>17011</v>
      </c>
      <c r="E65" s="27"/>
    </row>
    <row r="66" spans="1:15" x14ac:dyDescent="0.25">
      <c r="A66" s="14">
        <v>719</v>
      </c>
      <c r="B66" s="107"/>
      <c r="C66" s="21" t="s">
        <v>47</v>
      </c>
      <c r="D66" s="12"/>
      <c r="E66" s="13"/>
    </row>
    <row r="67" spans="1:15" x14ac:dyDescent="0.25">
      <c r="A67" s="51"/>
      <c r="B67" s="75">
        <v>60</v>
      </c>
      <c r="C67" s="20" t="s">
        <v>48</v>
      </c>
      <c r="D67" s="27">
        <v>22552</v>
      </c>
      <c r="E67" s="27"/>
      <c r="F67" s="135"/>
      <c r="O67" s="96"/>
    </row>
    <row r="68" spans="1:15" x14ac:dyDescent="0.25">
      <c r="A68" s="14">
        <v>761</v>
      </c>
      <c r="B68" s="115"/>
      <c r="C68" s="21" t="s">
        <v>49</v>
      </c>
      <c r="D68" s="12"/>
      <c r="E68" s="13"/>
    </row>
    <row r="69" spans="1:15" x14ac:dyDescent="0.25">
      <c r="A69" s="14"/>
      <c r="B69" s="107">
        <v>60</v>
      </c>
      <c r="C69" s="16" t="s">
        <v>50</v>
      </c>
      <c r="D69" s="18">
        <v>109460</v>
      </c>
      <c r="E69" s="18">
        <v>114150</v>
      </c>
    </row>
    <row r="70" spans="1:15" x14ac:dyDescent="0.25">
      <c r="A70" s="14"/>
      <c r="B70" s="107">
        <v>61</v>
      </c>
      <c r="C70" s="16" t="s">
        <v>51</v>
      </c>
      <c r="D70" s="18">
        <v>949150</v>
      </c>
      <c r="E70" s="18">
        <v>940115</v>
      </c>
    </row>
    <row r="71" spans="1:15" x14ac:dyDescent="0.25">
      <c r="A71" s="14"/>
      <c r="B71" s="107">
        <v>62</v>
      </c>
      <c r="C71" s="16" t="s">
        <v>52</v>
      </c>
      <c r="D71" s="18">
        <v>185608</v>
      </c>
      <c r="E71" s="18">
        <v>296333</v>
      </c>
    </row>
    <row r="72" spans="1:15" x14ac:dyDescent="0.25">
      <c r="A72" s="14"/>
      <c r="B72" s="107">
        <v>63</v>
      </c>
      <c r="C72" s="16" t="s">
        <v>141</v>
      </c>
      <c r="D72" s="18">
        <v>1655641</v>
      </c>
      <c r="E72" s="18">
        <v>2533206</v>
      </c>
    </row>
    <row r="73" spans="1:15" x14ac:dyDescent="0.25">
      <c r="A73" s="14"/>
      <c r="B73" s="107">
        <v>64</v>
      </c>
      <c r="C73" s="16" t="s">
        <v>142</v>
      </c>
      <c r="D73" s="18">
        <v>1000400</v>
      </c>
      <c r="E73" s="18">
        <v>909600</v>
      </c>
    </row>
    <row r="74" spans="1:15" x14ac:dyDescent="0.25">
      <c r="A74" s="14"/>
      <c r="B74" s="107">
        <v>65</v>
      </c>
      <c r="C74" s="16" t="s">
        <v>167</v>
      </c>
      <c r="D74" s="18"/>
      <c r="E74" s="18">
        <v>156000</v>
      </c>
    </row>
    <row r="75" spans="1:15" x14ac:dyDescent="0.25">
      <c r="A75" s="14"/>
      <c r="B75" s="107">
        <v>67</v>
      </c>
      <c r="C75" s="16" t="s">
        <v>53</v>
      </c>
      <c r="D75" s="18">
        <v>88477</v>
      </c>
      <c r="E75" s="18">
        <v>67889</v>
      </c>
      <c r="F75" s="135"/>
    </row>
    <row r="76" spans="1:15" x14ac:dyDescent="0.25">
      <c r="A76" s="53"/>
      <c r="B76" s="75">
        <v>68</v>
      </c>
      <c r="C76" s="20" t="s">
        <v>143</v>
      </c>
      <c r="D76" s="26">
        <v>258154</v>
      </c>
      <c r="E76" s="27">
        <v>336948</v>
      </c>
      <c r="F76" s="134"/>
      <c r="G76" s="135"/>
    </row>
    <row r="77" spans="1:15" x14ac:dyDescent="0.25">
      <c r="A77" s="28">
        <v>762</v>
      </c>
      <c r="B77" s="107"/>
      <c r="C77" s="21" t="s">
        <v>54</v>
      </c>
      <c r="D77" s="17"/>
      <c r="E77" s="18"/>
    </row>
    <row r="78" spans="1:15" x14ac:dyDescent="0.25">
      <c r="A78" s="53"/>
      <c r="B78" s="107">
        <v>60</v>
      </c>
      <c r="C78" s="16" t="s">
        <v>55</v>
      </c>
      <c r="D78" s="18">
        <v>51101</v>
      </c>
      <c r="E78" s="18">
        <v>155182</v>
      </c>
    </row>
    <row r="79" spans="1:15" x14ac:dyDescent="0.25">
      <c r="A79" s="53"/>
      <c r="B79" s="107">
        <v>61</v>
      </c>
      <c r="C79" s="16" t="s">
        <v>56</v>
      </c>
      <c r="D79" s="18">
        <v>142517</v>
      </c>
      <c r="E79" s="18">
        <v>150545</v>
      </c>
    </row>
    <row r="80" spans="1:15" x14ac:dyDescent="0.25">
      <c r="A80" s="53"/>
      <c r="B80" s="107">
        <v>62</v>
      </c>
      <c r="C80" s="31" t="s">
        <v>57</v>
      </c>
      <c r="D80" s="18">
        <v>477319</v>
      </c>
      <c r="E80" s="18"/>
    </row>
    <row r="81" spans="1:7" x14ac:dyDescent="0.25">
      <c r="A81" s="52"/>
      <c r="B81" s="75">
        <v>63</v>
      </c>
      <c r="C81" s="20" t="s">
        <v>58</v>
      </c>
      <c r="D81" s="27">
        <v>62111</v>
      </c>
      <c r="E81" s="27">
        <v>128904</v>
      </c>
      <c r="F81" s="134"/>
      <c r="G81" s="135"/>
    </row>
    <row r="82" spans="1:7" x14ac:dyDescent="0.25">
      <c r="A82" s="14">
        <v>765</v>
      </c>
      <c r="B82" s="107"/>
      <c r="C82" s="21" t="s">
        <v>144</v>
      </c>
      <c r="D82" s="17"/>
      <c r="E82" s="18"/>
    </row>
    <row r="83" spans="1:7" x14ac:dyDescent="0.25">
      <c r="A83" s="53"/>
      <c r="B83" s="107">
        <v>60</v>
      </c>
      <c r="C83" s="16" t="s">
        <v>145</v>
      </c>
      <c r="D83" s="17">
        <v>307608</v>
      </c>
      <c r="E83" s="18">
        <v>383171</v>
      </c>
    </row>
    <row r="84" spans="1:7" x14ac:dyDescent="0.25">
      <c r="A84" s="53"/>
      <c r="B84" s="107">
        <v>61</v>
      </c>
      <c r="C84" s="16" t="s">
        <v>146</v>
      </c>
      <c r="D84" s="17">
        <v>52532</v>
      </c>
      <c r="E84" s="18"/>
    </row>
    <row r="85" spans="1:7" x14ac:dyDescent="0.25">
      <c r="A85" s="52"/>
      <c r="B85" s="75">
        <v>62</v>
      </c>
      <c r="C85" s="20" t="s">
        <v>147</v>
      </c>
      <c r="D85" s="26">
        <v>448874</v>
      </c>
      <c r="E85" s="27">
        <v>461891</v>
      </c>
      <c r="F85" s="134"/>
      <c r="G85" s="135"/>
    </row>
    <row r="86" spans="1:7" x14ac:dyDescent="0.25">
      <c r="A86" s="28">
        <v>783</v>
      </c>
      <c r="B86" s="107"/>
      <c r="C86" s="21" t="s">
        <v>59</v>
      </c>
      <c r="D86" s="17"/>
      <c r="E86" s="18"/>
    </row>
    <row r="87" spans="1:7" x14ac:dyDescent="0.25">
      <c r="A87" s="54"/>
      <c r="B87" s="107">
        <v>61</v>
      </c>
      <c r="C87" s="16" t="s">
        <v>129</v>
      </c>
      <c r="D87" s="18">
        <v>134669</v>
      </c>
      <c r="E87" s="18">
        <v>141661</v>
      </c>
    </row>
    <row r="88" spans="1:7" x14ac:dyDescent="0.25">
      <c r="A88" s="44"/>
      <c r="B88" s="117"/>
      <c r="C88" s="9" t="s">
        <v>23</v>
      </c>
      <c r="D88" s="33">
        <f>SUM(D64:D87)</f>
        <v>5963184</v>
      </c>
      <c r="E88" s="34">
        <f>SUM(E63:E87)</f>
        <v>6819505</v>
      </c>
    </row>
    <row r="89" spans="1:7" x14ac:dyDescent="0.25">
      <c r="A89" s="35" t="s">
        <v>60</v>
      </c>
      <c r="B89" s="124"/>
      <c r="C89" s="55"/>
      <c r="D89" s="12"/>
      <c r="E89" s="13"/>
    </row>
    <row r="90" spans="1:7" x14ac:dyDescent="0.25">
      <c r="A90" s="14">
        <v>840</v>
      </c>
      <c r="B90" s="115"/>
      <c r="C90" s="15" t="s">
        <v>61</v>
      </c>
      <c r="D90" s="12"/>
      <c r="E90" s="13"/>
    </row>
    <row r="91" spans="1:7" x14ac:dyDescent="0.25">
      <c r="A91" s="14"/>
      <c r="B91" s="107">
        <v>61</v>
      </c>
      <c r="C91" s="16" t="s">
        <v>130</v>
      </c>
      <c r="D91" s="18">
        <v>79980</v>
      </c>
      <c r="E91" s="18">
        <v>84299</v>
      </c>
    </row>
    <row r="92" spans="1:7" x14ac:dyDescent="0.25">
      <c r="A92" s="14">
        <v>846</v>
      </c>
      <c r="B92" s="107"/>
      <c r="C92" s="15" t="s">
        <v>168</v>
      </c>
      <c r="D92" s="18"/>
      <c r="E92" s="18"/>
    </row>
    <row r="93" spans="1:7" x14ac:dyDescent="0.25">
      <c r="A93" s="14"/>
      <c r="B93" s="107">
        <v>60</v>
      </c>
      <c r="C93" s="95" t="s">
        <v>68</v>
      </c>
      <c r="D93" s="18"/>
      <c r="E93" s="18">
        <v>28992</v>
      </c>
    </row>
    <row r="94" spans="1:7" x14ac:dyDescent="0.25">
      <c r="A94" s="14"/>
      <c r="B94" s="107">
        <v>61</v>
      </c>
      <c r="C94" s="95" t="s">
        <v>137</v>
      </c>
      <c r="D94" s="18"/>
      <c r="E94" s="18">
        <v>163905</v>
      </c>
    </row>
    <row r="95" spans="1:7" x14ac:dyDescent="0.25">
      <c r="A95" s="14"/>
      <c r="B95" s="107">
        <v>62</v>
      </c>
      <c r="C95" s="16" t="s">
        <v>64</v>
      </c>
      <c r="D95" s="18"/>
      <c r="E95" s="18">
        <v>80727</v>
      </c>
      <c r="F95" s="134"/>
    </row>
    <row r="96" spans="1:7" x14ac:dyDescent="0.25">
      <c r="A96" s="28">
        <v>854</v>
      </c>
      <c r="B96" s="116"/>
      <c r="C96" s="56" t="s">
        <v>62</v>
      </c>
      <c r="D96" s="22"/>
      <c r="E96" s="23"/>
    </row>
    <row r="97" spans="1:9" x14ac:dyDescent="0.25">
      <c r="A97" s="14"/>
      <c r="B97" s="107">
        <v>60</v>
      </c>
      <c r="C97" s="24" t="s">
        <v>63</v>
      </c>
      <c r="D97" s="18">
        <v>629183</v>
      </c>
      <c r="E97" s="18">
        <v>683371</v>
      </c>
    </row>
    <row r="98" spans="1:9" x14ac:dyDescent="0.25">
      <c r="A98" s="19"/>
      <c r="B98" s="75">
        <v>61</v>
      </c>
      <c r="C98" s="25" t="s">
        <v>64</v>
      </c>
      <c r="D98" s="27">
        <v>65102</v>
      </c>
      <c r="E98" s="27">
        <v>8894</v>
      </c>
      <c r="G98" s="135"/>
    </row>
    <row r="99" spans="1:9" x14ac:dyDescent="0.25">
      <c r="A99" s="14">
        <v>855</v>
      </c>
      <c r="B99" s="107"/>
      <c r="C99" s="21" t="s">
        <v>65</v>
      </c>
      <c r="D99" s="12"/>
      <c r="E99" s="13"/>
    </row>
    <row r="100" spans="1:9" x14ac:dyDescent="0.25">
      <c r="A100" s="52"/>
      <c r="B100" s="75">
        <v>60</v>
      </c>
      <c r="C100" s="20" t="s">
        <v>66</v>
      </c>
      <c r="D100" s="27">
        <v>198358</v>
      </c>
      <c r="E100" s="27">
        <v>204110</v>
      </c>
    </row>
    <row r="101" spans="1:9" x14ac:dyDescent="0.25">
      <c r="A101" s="14">
        <v>857</v>
      </c>
      <c r="B101" s="107"/>
      <c r="C101" s="21" t="s">
        <v>67</v>
      </c>
      <c r="D101" s="17"/>
      <c r="E101" s="18"/>
    </row>
    <row r="102" spans="1:9" x14ac:dyDescent="0.25">
      <c r="A102" s="53"/>
      <c r="B102" s="107">
        <v>60</v>
      </c>
      <c r="C102" s="95" t="s">
        <v>68</v>
      </c>
      <c r="D102" s="18">
        <v>33175</v>
      </c>
      <c r="E102" s="18"/>
    </row>
    <row r="103" spans="1:9" x14ac:dyDescent="0.25">
      <c r="A103" s="54"/>
      <c r="B103" s="125">
        <v>61</v>
      </c>
      <c r="C103" s="94" t="s">
        <v>137</v>
      </c>
      <c r="D103" s="18">
        <v>146934</v>
      </c>
      <c r="E103" s="18"/>
    </row>
    <row r="104" spans="1:9" x14ac:dyDescent="0.25">
      <c r="A104" s="44"/>
      <c r="B104" s="117"/>
      <c r="C104" s="9" t="s">
        <v>23</v>
      </c>
      <c r="D104" s="33">
        <f>SUM(D91:D103)</f>
        <v>1152732</v>
      </c>
      <c r="E104" s="34">
        <f>SUM(E91:E103)</f>
        <v>1254298</v>
      </c>
      <c r="F104" s="134"/>
      <c r="G104" s="139"/>
      <c r="H104" s="135"/>
      <c r="I104" s="135"/>
    </row>
    <row r="105" spans="1:9" x14ac:dyDescent="0.25">
      <c r="A105" s="39" t="s">
        <v>69</v>
      </c>
      <c r="B105" s="120"/>
      <c r="C105" s="43"/>
      <c r="D105" s="12"/>
      <c r="E105" s="12"/>
    </row>
    <row r="106" spans="1:9" x14ac:dyDescent="0.25">
      <c r="A106" s="14">
        <v>900</v>
      </c>
      <c r="B106" s="120"/>
      <c r="C106" s="15" t="s">
        <v>69</v>
      </c>
      <c r="D106" s="12"/>
      <c r="E106" s="12"/>
    </row>
    <row r="107" spans="1:9" x14ac:dyDescent="0.25">
      <c r="A107" s="39"/>
      <c r="B107" s="107">
        <v>60</v>
      </c>
      <c r="C107" s="95" t="s">
        <v>169</v>
      </c>
      <c r="D107" s="12"/>
      <c r="E107" s="12">
        <v>15000</v>
      </c>
    </row>
    <row r="108" spans="1:9" x14ac:dyDescent="0.25">
      <c r="A108" s="14">
        <v>919</v>
      </c>
      <c r="B108" s="120"/>
      <c r="C108" s="15" t="s">
        <v>70</v>
      </c>
      <c r="D108" s="12"/>
      <c r="E108" s="12"/>
    </row>
    <row r="109" spans="1:9" x14ac:dyDescent="0.25">
      <c r="A109" s="39"/>
      <c r="B109" s="107">
        <v>60</v>
      </c>
      <c r="C109" s="31" t="s">
        <v>71</v>
      </c>
      <c r="D109" s="17">
        <v>465000</v>
      </c>
      <c r="E109" s="17">
        <v>270000</v>
      </c>
    </row>
    <row r="110" spans="1:9" x14ac:dyDescent="0.25">
      <c r="A110" s="57"/>
      <c r="B110" s="108"/>
      <c r="C110" s="9" t="s">
        <v>23</v>
      </c>
      <c r="D110" s="34">
        <f>D109</f>
        <v>465000</v>
      </c>
      <c r="E110" s="34">
        <f>SUM(E105:E109)</f>
        <v>285000</v>
      </c>
    </row>
    <row r="111" spans="1:9" x14ac:dyDescent="0.25">
      <c r="A111" s="39" t="s">
        <v>72</v>
      </c>
      <c r="B111" s="120"/>
      <c r="C111" s="43"/>
      <c r="D111" s="12"/>
      <c r="E111" s="13"/>
    </row>
    <row r="112" spans="1:9" x14ac:dyDescent="0.25">
      <c r="A112" s="14">
        <v>1143</v>
      </c>
      <c r="B112" s="115"/>
      <c r="C112" s="15" t="s">
        <v>73</v>
      </c>
      <c r="D112" s="12"/>
      <c r="E112" s="13"/>
    </row>
    <row r="113" spans="1:6" x14ac:dyDescent="0.25">
      <c r="A113" s="39"/>
      <c r="B113" s="107">
        <v>60</v>
      </c>
      <c r="C113" s="16" t="s">
        <v>74</v>
      </c>
      <c r="D113" s="18">
        <v>134933</v>
      </c>
      <c r="E113" s="18">
        <v>138846</v>
      </c>
    </row>
    <row r="114" spans="1:6" x14ac:dyDescent="0.25">
      <c r="A114" s="57"/>
      <c r="B114" s="108"/>
      <c r="C114" s="9" t="s">
        <v>23</v>
      </c>
      <c r="D114" s="33">
        <f>SUM(D113)</f>
        <v>134933</v>
      </c>
      <c r="E114" s="34">
        <f>SUM(E113)</f>
        <v>138846</v>
      </c>
    </row>
    <row r="115" spans="1:6" x14ac:dyDescent="0.25">
      <c r="A115" s="39" t="s">
        <v>75</v>
      </c>
      <c r="B115" s="107"/>
      <c r="C115" s="15"/>
      <c r="D115" s="12"/>
      <c r="E115" s="13"/>
    </row>
    <row r="116" spans="1:6" x14ac:dyDescent="0.25">
      <c r="A116" s="14">
        <v>1320</v>
      </c>
      <c r="B116" s="107"/>
      <c r="C116" s="15" t="s">
        <v>76</v>
      </c>
      <c r="D116" s="12"/>
      <c r="E116" s="13"/>
    </row>
    <row r="117" spans="1:6" x14ac:dyDescent="0.25">
      <c r="A117" s="39"/>
      <c r="B117" s="107">
        <v>61</v>
      </c>
      <c r="C117" s="16" t="s">
        <v>77</v>
      </c>
      <c r="D117" s="18">
        <v>221500</v>
      </c>
      <c r="E117" s="18">
        <v>192500</v>
      </c>
    </row>
    <row r="118" spans="1:6" x14ac:dyDescent="0.25">
      <c r="A118" s="39"/>
      <c r="B118" s="107">
        <v>62</v>
      </c>
      <c r="C118" s="16" t="s">
        <v>78</v>
      </c>
      <c r="D118" s="18">
        <v>580356</v>
      </c>
      <c r="E118" s="18">
        <v>671000</v>
      </c>
    </row>
    <row r="119" spans="1:6" x14ac:dyDescent="0.25">
      <c r="A119" s="51"/>
      <c r="B119" s="75">
        <v>63</v>
      </c>
      <c r="C119" s="25" t="s">
        <v>148</v>
      </c>
      <c r="D119" s="26">
        <v>95000</v>
      </c>
      <c r="E119" s="27">
        <v>162500</v>
      </c>
      <c r="F119" s="135"/>
    </row>
    <row r="120" spans="1:6" x14ac:dyDescent="0.25">
      <c r="A120" s="14">
        <v>1330</v>
      </c>
      <c r="B120" s="107"/>
      <c r="C120" s="21" t="s">
        <v>79</v>
      </c>
      <c r="D120" s="12"/>
      <c r="E120" s="13"/>
    </row>
    <row r="121" spans="1:6" x14ac:dyDescent="0.25">
      <c r="A121" s="14"/>
      <c r="B121" s="107">
        <v>60</v>
      </c>
      <c r="C121" s="16" t="s">
        <v>80</v>
      </c>
      <c r="D121" s="18">
        <v>66248</v>
      </c>
      <c r="E121" s="18">
        <v>54200</v>
      </c>
    </row>
    <row r="122" spans="1:6" x14ac:dyDescent="0.25">
      <c r="A122" s="14"/>
      <c r="B122" s="107">
        <v>61</v>
      </c>
      <c r="C122" s="16" t="s">
        <v>121</v>
      </c>
      <c r="D122" s="18">
        <v>1300550</v>
      </c>
      <c r="E122" s="18">
        <v>1380000</v>
      </c>
    </row>
    <row r="123" spans="1:6" x14ac:dyDescent="0.25">
      <c r="A123" s="19"/>
      <c r="B123" s="75">
        <v>63</v>
      </c>
      <c r="C123" s="20" t="s">
        <v>149</v>
      </c>
      <c r="D123" s="26">
        <v>25000</v>
      </c>
      <c r="E123" s="27">
        <v>100000</v>
      </c>
      <c r="F123" s="135"/>
    </row>
    <row r="124" spans="1:6" x14ac:dyDescent="0.25">
      <c r="A124" s="58">
        <v>1360</v>
      </c>
      <c r="B124" s="115"/>
      <c r="C124" s="59" t="s">
        <v>81</v>
      </c>
      <c r="D124" s="37"/>
      <c r="E124" s="38"/>
    </row>
    <row r="125" spans="1:6" x14ac:dyDescent="0.25">
      <c r="A125" s="60"/>
      <c r="B125" s="107">
        <v>60</v>
      </c>
      <c r="C125" s="61" t="s">
        <v>150</v>
      </c>
      <c r="D125" s="18">
        <v>63963</v>
      </c>
      <c r="E125" s="18">
        <v>60500</v>
      </c>
    </row>
    <row r="126" spans="1:6" x14ac:dyDescent="0.25">
      <c r="A126" s="57"/>
      <c r="B126" s="117"/>
      <c r="C126" s="9" t="s">
        <v>23</v>
      </c>
      <c r="D126" s="34">
        <f>SUM(D116:D125)</f>
        <v>2352617</v>
      </c>
      <c r="E126" s="34">
        <f>SUM(E116:E125)</f>
        <v>2620700</v>
      </c>
    </row>
    <row r="127" spans="1:6" x14ac:dyDescent="0.25">
      <c r="A127" s="39" t="s">
        <v>82</v>
      </c>
      <c r="B127" s="120"/>
      <c r="C127" s="43"/>
      <c r="D127" s="12"/>
      <c r="E127" s="13"/>
    </row>
    <row r="128" spans="1:6" x14ac:dyDescent="0.25">
      <c r="A128" s="14">
        <v>1400</v>
      </c>
      <c r="B128" s="120"/>
      <c r="C128" s="15" t="s">
        <v>82</v>
      </c>
      <c r="D128" s="12"/>
      <c r="E128" s="13"/>
    </row>
    <row r="129" spans="1:13" x14ac:dyDescent="0.25">
      <c r="A129" s="14"/>
      <c r="B129" s="107">
        <v>62</v>
      </c>
      <c r="C129" s="31" t="s">
        <v>83</v>
      </c>
      <c r="D129" s="17">
        <v>2500</v>
      </c>
      <c r="E129" s="18">
        <v>3323</v>
      </c>
    </row>
    <row r="130" spans="1:13" x14ac:dyDescent="0.25">
      <c r="A130" s="19"/>
      <c r="B130" s="75">
        <v>65</v>
      </c>
      <c r="C130" s="62" t="s">
        <v>151</v>
      </c>
      <c r="D130" s="26">
        <v>10000</v>
      </c>
      <c r="E130" s="27">
        <v>10290</v>
      </c>
    </row>
    <row r="131" spans="1:13" x14ac:dyDescent="0.25">
      <c r="A131" s="14">
        <v>1420</v>
      </c>
      <c r="B131" s="107"/>
      <c r="C131" s="15" t="s">
        <v>84</v>
      </c>
      <c r="D131" s="12"/>
      <c r="E131" s="13"/>
    </row>
    <row r="132" spans="1:13" x14ac:dyDescent="0.25">
      <c r="A132" s="39"/>
      <c r="B132" s="107">
        <v>61</v>
      </c>
      <c r="C132" s="31" t="s">
        <v>152</v>
      </c>
      <c r="D132" s="17">
        <v>2000</v>
      </c>
      <c r="E132" s="18">
        <v>104058</v>
      </c>
    </row>
    <row r="133" spans="1:13" s="99" customFormat="1" x14ac:dyDescent="0.25">
      <c r="A133" s="51"/>
      <c r="B133" s="75">
        <v>69</v>
      </c>
      <c r="C133" s="62" t="s">
        <v>85</v>
      </c>
      <c r="D133" s="27">
        <v>41120</v>
      </c>
      <c r="E133" s="27">
        <v>170568</v>
      </c>
      <c r="F133" s="136"/>
    </row>
    <row r="134" spans="1:13" s="98" customFormat="1" x14ac:dyDescent="0.25">
      <c r="A134" s="14">
        <v>1429</v>
      </c>
      <c r="B134" s="115"/>
      <c r="C134" s="15" t="s">
        <v>124</v>
      </c>
      <c r="D134" s="37"/>
      <c r="E134" s="38"/>
    </row>
    <row r="135" spans="1:13" x14ac:dyDescent="0.25">
      <c r="A135" s="39"/>
      <c r="B135" s="107">
        <v>60</v>
      </c>
      <c r="C135" s="31" t="s">
        <v>125</v>
      </c>
      <c r="D135" s="18">
        <v>4000</v>
      </c>
      <c r="E135" s="18">
        <v>2116</v>
      </c>
    </row>
    <row r="136" spans="1:13" x14ac:dyDescent="0.25">
      <c r="A136" s="44"/>
      <c r="B136" s="117"/>
      <c r="C136" s="9" t="s">
        <v>23</v>
      </c>
      <c r="D136" s="33">
        <f>SUM(D129:D135)</f>
        <v>59620</v>
      </c>
      <c r="E136" s="34">
        <f>SUM(E129:E135)</f>
        <v>290355</v>
      </c>
    </row>
    <row r="137" spans="1:13" x14ac:dyDescent="0.25">
      <c r="A137" s="39" t="s">
        <v>86</v>
      </c>
      <c r="B137" s="107"/>
      <c r="C137" s="15"/>
      <c r="D137" s="37"/>
      <c r="E137" s="38"/>
      <c r="F137" s="3"/>
      <c r="G137" s="3"/>
      <c r="H137" s="3"/>
      <c r="I137" s="3"/>
      <c r="J137" s="3"/>
      <c r="K137" s="3"/>
      <c r="L137" s="3"/>
      <c r="M137" s="3"/>
    </row>
    <row r="138" spans="1:13" x14ac:dyDescent="0.25">
      <c r="A138" s="14">
        <v>1820</v>
      </c>
      <c r="B138" s="107"/>
      <c r="C138" s="15" t="s">
        <v>87</v>
      </c>
      <c r="D138" s="37"/>
      <c r="E138" s="38"/>
      <c r="F138" s="3"/>
      <c r="G138" s="3"/>
      <c r="H138" s="3"/>
      <c r="I138" s="3"/>
      <c r="J138" s="3"/>
      <c r="K138" s="3"/>
      <c r="L138" s="3"/>
      <c r="M138" s="3"/>
    </row>
    <row r="139" spans="1:13" x14ac:dyDescent="0.25">
      <c r="A139" s="14"/>
      <c r="B139" s="107">
        <v>60</v>
      </c>
      <c r="C139" s="31" t="s">
        <v>88</v>
      </c>
      <c r="D139" s="18">
        <v>35000</v>
      </c>
      <c r="E139" s="18">
        <v>14000</v>
      </c>
      <c r="F139" s="3"/>
      <c r="G139" s="3"/>
      <c r="H139" s="3"/>
      <c r="I139" s="3"/>
      <c r="J139" s="3"/>
      <c r="K139" s="3"/>
      <c r="L139" s="3"/>
      <c r="M139" s="3"/>
    </row>
    <row r="140" spans="1:13" x14ac:dyDescent="0.25">
      <c r="A140" s="14">
        <v>1821</v>
      </c>
      <c r="B140" s="107"/>
      <c r="C140" s="15" t="s">
        <v>159</v>
      </c>
      <c r="D140" s="37"/>
      <c r="E140" s="38"/>
      <c r="F140" s="3"/>
      <c r="G140" s="3"/>
      <c r="H140" s="3"/>
      <c r="I140" s="3"/>
      <c r="J140" s="3"/>
      <c r="K140" s="3"/>
      <c r="L140" s="3"/>
      <c r="M140" s="3"/>
    </row>
    <row r="141" spans="1:13" x14ac:dyDescent="0.25">
      <c r="A141" s="14"/>
      <c r="B141" s="107">
        <v>60</v>
      </c>
      <c r="C141" s="31" t="s">
        <v>160</v>
      </c>
      <c r="D141" s="18">
        <v>3200</v>
      </c>
      <c r="E141" s="18"/>
      <c r="F141" s="3"/>
      <c r="G141" s="3"/>
      <c r="H141" s="3"/>
      <c r="I141" s="3"/>
      <c r="J141" s="3"/>
      <c r="K141" s="3"/>
      <c r="L141" s="3"/>
      <c r="M141" s="3"/>
    </row>
    <row r="142" spans="1:13" x14ac:dyDescent="0.25">
      <c r="A142" s="44"/>
      <c r="B142" s="108"/>
      <c r="C142" s="9" t="s">
        <v>23</v>
      </c>
      <c r="D142" s="33">
        <f>SUM(D137:D141)</f>
        <v>38200</v>
      </c>
      <c r="E142" s="34">
        <f>SUM(E139)</f>
        <v>14000</v>
      </c>
      <c r="F142" s="3"/>
      <c r="G142" s="3"/>
      <c r="H142" s="3"/>
      <c r="I142" s="3"/>
      <c r="J142" s="3"/>
      <c r="K142" s="3"/>
      <c r="L142" s="3"/>
      <c r="M142" s="3"/>
    </row>
    <row r="143" spans="1:13" x14ac:dyDescent="0.25">
      <c r="A143" s="39" t="s">
        <v>89</v>
      </c>
      <c r="B143" s="120"/>
      <c r="C143" s="65"/>
      <c r="D143" s="12"/>
      <c r="E143" s="13"/>
      <c r="F143" s="3"/>
      <c r="G143" s="3"/>
      <c r="H143" s="3"/>
      <c r="I143" s="3"/>
      <c r="J143" s="3"/>
      <c r="K143" s="3"/>
      <c r="L143" s="3"/>
      <c r="M143" s="3"/>
    </row>
    <row r="144" spans="1:13" x14ac:dyDescent="0.25">
      <c r="A144" s="14">
        <v>2755</v>
      </c>
      <c r="B144" s="115"/>
      <c r="C144" s="15" t="s">
        <v>122</v>
      </c>
      <c r="D144" s="12"/>
      <c r="E144" s="13"/>
      <c r="F144" s="3"/>
      <c r="G144" s="102"/>
      <c r="H144" s="102"/>
      <c r="I144" s="102"/>
      <c r="J144" s="3"/>
      <c r="K144" s="3"/>
      <c r="L144" s="3"/>
      <c r="M144" s="3"/>
    </row>
    <row r="145" spans="1:18" x14ac:dyDescent="0.25">
      <c r="A145" s="66"/>
      <c r="B145" s="125">
        <v>62</v>
      </c>
      <c r="C145" s="64" t="s">
        <v>90</v>
      </c>
      <c r="D145" s="18">
        <v>320000</v>
      </c>
      <c r="E145" s="18">
        <v>340000</v>
      </c>
      <c r="F145" s="3"/>
      <c r="G145" s="102"/>
      <c r="H145" s="102"/>
      <c r="I145" s="102"/>
      <c r="J145" s="3"/>
      <c r="K145" s="3"/>
      <c r="L145" s="3"/>
      <c r="M145" s="3"/>
    </row>
    <row r="146" spans="1:18" x14ac:dyDescent="0.25">
      <c r="A146" s="63"/>
      <c r="B146" s="125"/>
      <c r="C146" s="9" t="s">
        <v>23</v>
      </c>
      <c r="D146" s="33">
        <f>SUM(D145)</f>
        <v>320000</v>
      </c>
      <c r="E146" s="34">
        <f>SUM(E145)</f>
        <v>340000</v>
      </c>
      <c r="F146" s="3"/>
      <c r="G146" s="102"/>
      <c r="H146" s="102"/>
      <c r="I146" s="102"/>
      <c r="J146" s="3"/>
      <c r="K146" s="3"/>
      <c r="L146" s="3"/>
      <c r="M146" s="3"/>
    </row>
    <row r="147" spans="1:18" x14ac:dyDescent="0.25">
      <c r="A147" s="67"/>
      <c r="B147" s="126"/>
      <c r="C147" s="68" t="s">
        <v>91</v>
      </c>
      <c r="D147" s="69">
        <f>SUM(D146,D142,D136,D126,D114,D110,D104,D88,D60,D56,D42,D34,D26)</f>
        <v>22791663</v>
      </c>
      <c r="E147" s="69">
        <f>SUM(E146,E142,E136,E126,E114,E110,E104,E88,E60,E56,E42,E34,E26)</f>
        <v>25486177</v>
      </c>
      <c r="F147" s="3"/>
      <c r="G147" s="102"/>
      <c r="H147" s="102"/>
      <c r="I147" s="102"/>
      <c r="J147" s="3"/>
      <c r="K147" s="3"/>
      <c r="L147" s="3"/>
      <c r="M147" s="3"/>
    </row>
    <row r="148" spans="1:18" ht="18.75" x14ac:dyDescent="0.25">
      <c r="A148" s="70" t="s">
        <v>92</v>
      </c>
      <c r="B148" s="127"/>
      <c r="C148" s="71"/>
      <c r="D148" s="12"/>
      <c r="E148" s="13"/>
      <c r="F148" s="3"/>
      <c r="G148" s="105"/>
      <c r="H148" s="105"/>
      <c r="I148" s="102"/>
      <c r="J148" s="3"/>
      <c r="K148" s="3"/>
      <c r="L148" s="3"/>
      <c r="M148" s="3"/>
      <c r="N148" s="3"/>
      <c r="O148" s="3"/>
      <c r="P148" s="3"/>
      <c r="Q148" s="3"/>
      <c r="R148" s="3"/>
    </row>
    <row r="149" spans="1:18" x14ac:dyDescent="0.25">
      <c r="A149" s="14">
        <v>225</v>
      </c>
      <c r="B149" s="115"/>
      <c r="C149" s="15" t="s">
        <v>93</v>
      </c>
      <c r="D149" s="72"/>
      <c r="E149" s="73"/>
      <c r="F149" s="3"/>
      <c r="G149" s="102"/>
      <c r="H149" s="102"/>
      <c r="I149" s="102"/>
      <c r="J149" s="3"/>
      <c r="K149" s="3"/>
      <c r="L149" s="3"/>
      <c r="M149" s="3"/>
      <c r="N149" s="3"/>
      <c r="O149" s="3"/>
      <c r="P149" s="3"/>
      <c r="Q149" s="3"/>
      <c r="R149" s="3"/>
    </row>
    <row r="150" spans="1:18" x14ac:dyDescent="0.25">
      <c r="A150" s="19"/>
      <c r="B150" s="75">
        <v>64</v>
      </c>
      <c r="C150" s="46" t="s">
        <v>153</v>
      </c>
      <c r="D150" s="27">
        <v>125000</v>
      </c>
      <c r="E150" s="27">
        <v>492063</v>
      </c>
      <c r="F150" s="3"/>
      <c r="G150" s="102"/>
      <c r="H150" s="102"/>
      <c r="I150" s="102"/>
      <c r="J150" s="100"/>
      <c r="K150" s="3"/>
      <c r="L150" s="3"/>
      <c r="M150" s="3"/>
      <c r="N150" s="3"/>
      <c r="O150" s="3"/>
      <c r="P150" s="3"/>
      <c r="Q150" s="3"/>
      <c r="R150" s="3"/>
    </row>
    <row r="151" spans="1:18" x14ac:dyDescent="0.25">
      <c r="A151" s="14">
        <v>231</v>
      </c>
      <c r="B151" s="107"/>
      <c r="C151" s="21" t="s">
        <v>18</v>
      </c>
      <c r="D151" s="12"/>
      <c r="E151" s="13"/>
      <c r="F151" s="3"/>
      <c r="G151" s="102"/>
      <c r="H151" s="102"/>
      <c r="I151" s="102"/>
      <c r="J151" s="3"/>
      <c r="K151" s="3"/>
      <c r="L151" s="3"/>
      <c r="M151" s="3"/>
      <c r="N151" s="3"/>
      <c r="O151" s="3"/>
      <c r="P151" s="3"/>
      <c r="Q151" s="3"/>
      <c r="R151" s="3"/>
    </row>
    <row r="152" spans="1:18" ht="26.25" x14ac:dyDescent="0.25">
      <c r="A152" s="14"/>
      <c r="B152" s="107">
        <v>63</v>
      </c>
      <c r="C152" s="16" t="s">
        <v>94</v>
      </c>
      <c r="D152" s="27">
        <v>134339</v>
      </c>
      <c r="E152" s="27">
        <v>138235</v>
      </c>
      <c r="F152" s="3"/>
      <c r="G152" s="102"/>
      <c r="H152" s="102"/>
      <c r="I152" s="102"/>
      <c r="J152" s="101"/>
      <c r="K152" s="3"/>
      <c r="L152" s="3"/>
      <c r="M152" s="3"/>
      <c r="N152" s="3"/>
      <c r="O152" s="3"/>
      <c r="P152" s="3"/>
      <c r="Q152" s="3"/>
      <c r="R152" s="3"/>
    </row>
    <row r="153" spans="1:18" x14ac:dyDescent="0.25">
      <c r="A153" s="28">
        <v>490</v>
      </c>
      <c r="B153" s="116"/>
      <c r="C153" s="74" t="s">
        <v>95</v>
      </c>
      <c r="D153" s="22"/>
      <c r="E153" s="23"/>
      <c r="F153" s="3"/>
      <c r="G153" s="102"/>
      <c r="H153" s="102"/>
      <c r="I153" s="102"/>
      <c r="J153" s="3"/>
      <c r="K153" s="3"/>
      <c r="L153" s="3"/>
      <c r="M153" s="3"/>
      <c r="N153" s="3"/>
      <c r="O153" s="3"/>
      <c r="P153" s="3"/>
      <c r="Q153" s="3"/>
      <c r="R153" s="3"/>
    </row>
    <row r="154" spans="1:18" ht="26.25" x14ac:dyDescent="0.25">
      <c r="A154" s="19"/>
      <c r="B154" s="75">
        <v>60</v>
      </c>
      <c r="C154" s="20" t="s">
        <v>123</v>
      </c>
      <c r="D154" s="27">
        <v>372204</v>
      </c>
      <c r="E154" s="27">
        <v>599500</v>
      </c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x14ac:dyDescent="0.25">
      <c r="A155" s="14">
        <v>821</v>
      </c>
      <c r="B155" s="120"/>
      <c r="C155" s="21" t="s">
        <v>96</v>
      </c>
      <c r="D155" s="12"/>
      <c r="E155" s="13"/>
      <c r="F155" s="3"/>
      <c r="G155" s="3"/>
      <c r="H155" s="102"/>
      <c r="I155" s="102"/>
      <c r="J155" s="102"/>
      <c r="K155" s="3"/>
      <c r="L155" s="3"/>
      <c r="M155" s="3"/>
      <c r="N155" s="100"/>
      <c r="O155" s="100"/>
      <c r="P155" s="3"/>
      <c r="Q155" s="3"/>
      <c r="R155" s="3"/>
    </row>
    <row r="156" spans="1:18" x14ac:dyDescent="0.25">
      <c r="A156" s="39"/>
      <c r="B156" s="107">
        <v>60</v>
      </c>
      <c r="C156" s="16" t="s">
        <v>97</v>
      </c>
      <c r="D156" s="18">
        <v>6957714</v>
      </c>
      <c r="E156" s="18">
        <v>8393128</v>
      </c>
      <c r="F156" s="3"/>
      <c r="G156" s="3"/>
      <c r="H156" s="102"/>
      <c r="I156" s="103"/>
      <c r="J156" s="102"/>
      <c r="K156" s="3"/>
      <c r="L156" s="3"/>
      <c r="M156" s="3"/>
      <c r="N156" s="3"/>
      <c r="O156" s="3"/>
      <c r="P156" s="3"/>
      <c r="Q156" s="3"/>
      <c r="R156" s="3"/>
    </row>
    <row r="157" spans="1:18" x14ac:dyDescent="0.25">
      <c r="A157" s="39"/>
      <c r="B157" s="107">
        <v>61</v>
      </c>
      <c r="C157" s="24" t="s">
        <v>98</v>
      </c>
      <c r="D157" s="18">
        <v>443792</v>
      </c>
      <c r="E157" s="18">
        <v>596383</v>
      </c>
      <c r="F157" s="3"/>
      <c r="G157" s="3"/>
      <c r="H157" s="102"/>
      <c r="I157" s="103"/>
      <c r="J157" s="102"/>
      <c r="K157" s="3"/>
      <c r="L157" s="3"/>
      <c r="M157" s="3"/>
      <c r="N157" s="3"/>
      <c r="O157" s="3"/>
      <c r="P157" s="3"/>
      <c r="Q157" s="3"/>
      <c r="R157" s="3"/>
    </row>
    <row r="158" spans="1:18" x14ac:dyDescent="0.25">
      <c r="A158" s="51"/>
      <c r="B158" s="75">
        <v>62</v>
      </c>
      <c r="C158" s="25" t="s">
        <v>99</v>
      </c>
      <c r="D158" s="27">
        <v>238196</v>
      </c>
      <c r="E158" s="27">
        <v>198157</v>
      </c>
      <c r="F158" s="137"/>
      <c r="G158" s="3"/>
      <c r="H158" s="102"/>
      <c r="I158" s="103"/>
      <c r="J158" s="102"/>
      <c r="K158" s="3"/>
      <c r="L158" s="3"/>
      <c r="M158" s="3"/>
      <c r="N158" s="3"/>
      <c r="O158" s="101"/>
      <c r="P158" s="3"/>
      <c r="Q158" s="3"/>
      <c r="R158" s="3"/>
    </row>
    <row r="159" spans="1:18" ht="26.25" x14ac:dyDescent="0.25">
      <c r="A159" s="14">
        <v>822</v>
      </c>
      <c r="B159" s="107"/>
      <c r="C159" s="47" t="s">
        <v>100</v>
      </c>
      <c r="D159" s="17"/>
      <c r="E159" s="18"/>
      <c r="F159" s="3"/>
      <c r="G159" s="3"/>
      <c r="H159" s="102"/>
      <c r="I159" s="104"/>
      <c r="J159" s="102"/>
      <c r="K159" s="3"/>
      <c r="L159" s="3"/>
      <c r="M159" s="3"/>
      <c r="N159" s="3"/>
      <c r="O159" s="3"/>
      <c r="P159" s="3"/>
      <c r="Q159" s="3"/>
      <c r="R159" s="3"/>
    </row>
    <row r="160" spans="1:18" ht="26.25" x14ac:dyDescent="0.25">
      <c r="A160" s="51"/>
      <c r="B160" s="75">
        <v>60</v>
      </c>
      <c r="C160" s="25" t="s">
        <v>101</v>
      </c>
      <c r="D160" s="27">
        <v>1966490</v>
      </c>
      <c r="E160" s="27">
        <v>1985608</v>
      </c>
      <c r="F160" s="134"/>
      <c r="M160" s="3"/>
      <c r="N160" s="3"/>
      <c r="O160" s="3"/>
      <c r="P160" s="3"/>
      <c r="Q160" s="3"/>
      <c r="R160" s="3"/>
    </row>
    <row r="161" spans="1:18" x14ac:dyDescent="0.25">
      <c r="A161" s="14">
        <v>854</v>
      </c>
      <c r="B161" s="107"/>
      <c r="C161" s="21" t="s">
        <v>102</v>
      </c>
      <c r="D161" s="37"/>
      <c r="E161" s="38"/>
      <c r="M161" s="3"/>
      <c r="N161" s="3"/>
      <c r="O161" s="3"/>
      <c r="P161" s="3"/>
      <c r="Q161" s="3"/>
      <c r="R161" s="3"/>
    </row>
    <row r="162" spans="1:18" ht="25.5" x14ac:dyDescent="0.25">
      <c r="A162" s="54"/>
      <c r="B162" s="125">
        <v>65</v>
      </c>
      <c r="C162" s="76" t="s">
        <v>103</v>
      </c>
      <c r="D162" s="78">
        <v>1200000</v>
      </c>
      <c r="E162" s="78">
        <v>1578134</v>
      </c>
    </row>
    <row r="163" spans="1:18" x14ac:dyDescent="0.25">
      <c r="A163" s="63"/>
      <c r="B163" s="128"/>
      <c r="C163" s="79" t="s">
        <v>23</v>
      </c>
      <c r="D163" s="33">
        <f>SUM(D150:D162)</f>
        <v>11437735</v>
      </c>
      <c r="E163" s="34">
        <f>SUM(E150:E162)</f>
        <v>13981208</v>
      </c>
    </row>
    <row r="164" spans="1:18" ht="18.75" x14ac:dyDescent="0.25">
      <c r="A164" s="70" t="s">
        <v>104</v>
      </c>
      <c r="B164" s="129"/>
      <c r="C164" s="15"/>
      <c r="D164" s="37"/>
      <c r="E164" s="38"/>
    </row>
    <row r="165" spans="1:18" x14ac:dyDescent="0.25">
      <c r="A165" s="80">
        <v>1632</v>
      </c>
      <c r="B165" s="123"/>
      <c r="C165" s="36" t="s">
        <v>105</v>
      </c>
      <c r="D165" s="81"/>
      <c r="E165" s="81"/>
    </row>
    <row r="166" spans="1:18" x14ac:dyDescent="0.25">
      <c r="A166" s="14"/>
      <c r="B166" s="107">
        <v>61</v>
      </c>
      <c r="C166" s="31" t="s">
        <v>106</v>
      </c>
      <c r="D166" s="18">
        <v>19500000</v>
      </c>
      <c r="E166" s="18">
        <v>20350000</v>
      </c>
    </row>
    <row r="167" spans="1:18" x14ac:dyDescent="0.25">
      <c r="A167" s="44"/>
      <c r="B167" s="117"/>
      <c r="C167" s="79" t="s">
        <v>23</v>
      </c>
      <c r="D167" s="33">
        <f>SUM(D166)</f>
        <v>19500000</v>
      </c>
      <c r="E167" s="34">
        <f>SUM(E166)</f>
        <v>20350000</v>
      </c>
    </row>
    <row r="168" spans="1:18" ht="15.75" thickBot="1" x14ac:dyDescent="0.3">
      <c r="A168" s="82"/>
      <c r="B168" s="130"/>
      <c r="C168" s="83" t="s">
        <v>107</v>
      </c>
      <c r="D168" s="84">
        <f>SUM(D163,D167)</f>
        <v>30937735</v>
      </c>
      <c r="E168" s="84">
        <f>SUM(E163,E167)</f>
        <v>34331208</v>
      </c>
      <c r="G168" s="96"/>
    </row>
    <row r="169" spans="1:18" ht="15.75" x14ac:dyDescent="0.25">
      <c r="A169" s="70" t="s">
        <v>108</v>
      </c>
      <c r="B169" s="127"/>
      <c r="C169" s="85"/>
      <c r="D169" s="77"/>
      <c r="E169" s="78"/>
      <c r="G169" s="96"/>
    </row>
    <row r="170" spans="1:18" x14ac:dyDescent="0.25">
      <c r="A170" s="14">
        <v>571</v>
      </c>
      <c r="B170" s="115"/>
      <c r="C170" s="15" t="s">
        <v>109</v>
      </c>
      <c r="D170" s="17"/>
      <c r="E170" s="18"/>
      <c r="G170" s="96"/>
    </row>
    <row r="171" spans="1:18" x14ac:dyDescent="0.25">
      <c r="A171" s="39"/>
      <c r="B171" s="107">
        <v>60</v>
      </c>
      <c r="C171" s="16" t="s">
        <v>110</v>
      </c>
      <c r="D171" s="18">
        <v>116330254</v>
      </c>
      <c r="E171" s="18">
        <v>119052870</v>
      </c>
      <c r="G171" s="103"/>
    </row>
    <row r="172" spans="1:18" x14ac:dyDescent="0.25">
      <c r="A172" s="39"/>
      <c r="B172" s="107">
        <v>61</v>
      </c>
      <c r="C172" s="16" t="s">
        <v>111</v>
      </c>
      <c r="D172" s="18">
        <v>396917</v>
      </c>
      <c r="E172" s="18">
        <v>408811</v>
      </c>
      <c r="G172" s="96"/>
    </row>
    <row r="173" spans="1:18" x14ac:dyDescent="0.25">
      <c r="A173" s="14"/>
      <c r="B173" s="107">
        <v>62</v>
      </c>
      <c r="C173" s="16" t="s">
        <v>132</v>
      </c>
      <c r="D173" s="18">
        <v>1560813</v>
      </c>
      <c r="E173" s="18">
        <v>1611747</v>
      </c>
      <c r="G173" s="97"/>
    </row>
    <row r="174" spans="1:18" x14ac:dyDescent="0.25">
      <c r="A174" s="14"/>
      <c r="B174" s="107">
        <v>63</v>
      </c>
      <c r="C174" s="16" t="s">
        <v>131</v>
      </c>
      <c r="D174" s="18">
        <v>963501</v>
      </c>
      <c r="E174" s="18">
        <v>963501</v>
      </c>
      <c r="G174" s="96"/>
    </row>
    <row r="175" spans="1:18" x14ac:dyDescent="0.25">
      <c r="A175" s="14"/>
      <c r="B175" s="107">
        <v>64</v>
      </c>
      <c r="C175" s="16" t="s">
        <v>112</v>
      </c>
      <c r="D175" s="18">
        <v>2163000</v>
      </c>
      <c r="E175" s="18">
        <v>1854000</v>
      </c>
    </row>
    <row r="176" spans="1:18" x14ac:dyDescent="0.25">
      <c r="A176" s="14"/>
      <c r="B176" s="107">
        <v>66</v>
      </c>
      <c r="C176" s="16" t="s">
        <v>113</v>
      </c>
      <c r="D176" s="18">
        <v>393386</v>
      </c>
      <c r="E176" s="18">
        <v>440616</v>
      </c>
    </row>
    <row r="177" spans="1:7" x14ac:dyDescent="0.25">
      <c r="A177" s="14"/>
      <c r="B177" s="107">
        <v>67</v>
      </c>
      <c r="C177" s="16" t="s">
        <v>114</v>
      </c>
      <c r="D177" s="18">
        <v>440132</v>
      </c>
      <c r="E177" s="18">
        <v>459985</v>
      </c>
    </row>
    <row r="178" spans="1:7" x14ac:dyDescent="0.25">
      <c r="A178" s="32"/>
      <c r="B178" s="108"/>
      <c r="C178" s="9" t="s">
        <v>115</v>
      </c>
      <c r="D178" s="33">
        <f>SUM(D171:D177)</f>
        <v>122248003</v>
      </c>
      <c r="E178" s="34">
        <f>SUM(E171:E177)</f>
        <v>124791530</v>
      </c>
    </row>
    <row r="179" spans="1:7" x14ac:dyDescent="0.25">
      <c r="A179" s="14">
        <v>572</v>
      </c>
      <c r="B179" s="115"/>
      <c r="C179" s="15" t="s">
        <v>116</v>
      </c>
      <c r="D179" s="17"/>
      <c r="E179" s="18"/>
    </row>
    <row r="180" spans="1:7" x14ac:dyDescent="0.25">
      <c r="A180" s="14"/>
      <c r="B180" s="107">
        <v>60</v>
      </c>
      <c r="C180" s="16" t="s">
        <v>110</v>
      </c>
      <c r="D180" s="18">
        <v>30763858</v>
      </c>
      <c r="E180" s="18">
        <v>31547475</v>
      </c>
    </row>
    <row r="181" spans="1:7" x14ac:dyDescent="0.25">
      <c r="A181" s="14"/>
      <c r="B181" s="107">
        <v>62</v>
      </c>
      <c r="C181" s="16" t="s">
        <v>117</v>
      </c>
      <c r="D181" s="18">
        <v>622092</v>
      </c>
      <c r="E181" s="18">
        <v>642399</v>
      </c>
    </row>
    <row r="182" spans="1:7" x14ac:dyDescent="0.25">
      <c r="A182" s="14"/>
      <c r="B182" s="107">
        <v>64</v>
      </c>
      <c r="C182" s="16" t="s">
        <v>112</v>
      </c>
      <c r="D182" s="17">
        <v>627000</v>
      </c>
      <c r="E182" s="17">
        <v>659000</v>
      </c>
    </row>
    <row r="183" spans="1:7" x14ac:dyDescent="0.25">
      <c r="A183" s="32"/>
      <c r="B183" s="108"/>
      <c r="C183" s="9" t="s">
        <v>118</v>
      </c>
      <c r="D183" s="33">
        <f>SUM(D180:D182)</f>
        <v>32012950</v>
      </c>
      <c r="E183" s="34">
        <f>SUM(E180:E182)</f>
        <v>32848874</v>
      </c>
    </row>
    <row r="184" spans="1:7" x14ac:dyDescent="0.25">
      <c r="A184" s="14">
        <v>573</v>
      </c>
      <c r="B184" s="107"/>
      <c r="C184" s="15" t="s">
        <v>161</v>
      </c>
      <c r="D184" s="18"/>
      <c r="E184" s="18"/>
    </row>
    <row r="185" spans="1:7" x14ac:dyDescent="0.25">
      <c r="A185" s="14"/>
      <c r="B185" s="107">
        <v>60</v>
      </c>
      <c r="C185" s="16" t="s">
        <v>162</v>
      </c>
      <c r="D185" s="18">
        <v>40000</v>
      </c>
      <c r="E185" s="18">
        <v>100000</v>
      </c>
    </row>
    <row r="186" spans="1:7" ht="15.75" thickBot="1" x14ac:dyDescent="0.3">
      <c r="A186" s="86"/>
      <c r="B186" s="131"/>
      <c r="C186" s="87" t="s">
        <v>119</v>
      </c>
      <c r="D186" s="88">
        <f>D178+D183+D185</f>
        <v>154300953</v>
      </c>
      <c r="E186" s="88">
        <f>E178+E183+E185</f>
        <v>157740404</v>
      </c>
      <c r="F186" s="134"/>
      <c r="G186" s="135"/>
    </row>
    <row r="187" spans="1:7" x14ac:dyDescent="0.25">
      <c r="A187" s="89" t="s">
        <v>120</v>
      </c>
      <c r="C187" s="90"/>
      <c r="D187" s="3"/>
    </row>
    <row r="188" spans="1:7" x14ac:dyDescent="0.25">
      <c r="C188" s="90"/>
      <c r="D188" s="3"/>
      <c r="F188" s="134"/>
      <c r="G188" s="134"/>
    </row>
    <row r="189" spans="1:7" x14ac:dyDescent="0.25">
      <c r="C189" s="91"/>
      <c r="D189" s="3"/>
    </row>
    <row r="190" spans="1:7" x14ac:dyDescent="0.25">
      <c r="C190" s="90"/>
      <c r="D190" s="92"/>
      <c r="E190" s="93"/>
    </row>
    <row r="191" spans="1:7" x14ac:dyDescent="0.25">
      <c r="C191" s="91"/>
      <c r="D191" s="3"/>
    </row>
    <row r="192" spans="1:7" x14ac:dyDescent="0.25">
      <c r="C192" s="90"/>
      <c r="D192" s="3"/>
    </row>
    <row r="193" spans="2:4" x14ac:dyDescent="0.25">
      <c r="B193" s="133"/>
      <c r="C193" s="90"/>
      <c r="D193" s="3"/>
    </row>
    <row r="194" spans="2:4" x14ac:dyDescent="0.25">
      <c r="B194" s="133"/>
      <c r="C194" s="90"/>
      <c r="D194" s="3"/>
    </row>
    <row r="195" spans="2:4" x14ac:dyDescent="0.25">
      <c r="B195" s="133"/>
      <c r="C195" s="90"/>
      <c r="D195" s="3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Baard Krag</dc:creator>
  <cp:lastModifiedBy>Helga Aanderaa</cp:lastModifiedBy>
  <cp:lastPrinted>2014-02-08T11:21:07Z</cp:lastPrinted>
  <dcterms:created xsi:type="dcterms:W3CDTF">2014-02-07T07:26:53Z</dcterms:created>
  <dcterms:modified xsi:type="dcterms:W3CDTF">2016-01-07T17:40:52Z</dcterms:modified>
</cp:coreProperties>
</file>